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internal\Users\QLD\BRIS-140-Elizabeth\DXM018\Documents\SM IMAGES\"/>
    </mc:Choice>
  </mc:AlternateContent>
  <bookViews>
    <workbookView xWindow="90" yWindow="60" windowWidth="19200" windowHeight="12045" tabRatio="947" activeTab="11"/>
  </bookViews>
  <sheets>
    <sheet name="Jan 20" sheetId="16" r:id="rId1"/>
    <sheet name="Feb 20" sheetId="19" r:id="rId2"/>
    <sheet name="Mar 20" sheetId="20" r:id="rId3"/>
    <sheet name="Apr 20" sheetId="21" r:id="rId4"/>
    <sheet name="May 20" sheetId="24" r:id="rId5"/>
    <sheet name="Jun 20" sheetId="27" r:id="rId6"/>
    <sheet name="Jul 20" sheetId="33" r:id="rId7"/>
    <sheet name="Aug 20" sheetId="29" r:id="rId8"/>
    <sheet name="Sep 20" sheetId="30" r:id="rId9"/>
    <sheet name="Oct 20" sheetId="31" r:id="rId10"/>
    <sheet name="Nov 20" sheetId="32" r:id="rId11"/>
    <sheet name="Dec 20" sheetId="28" r:id="rId12"/>
    <sheet name="ABS Estimated Population" sheetId="23" r:id="rId13"/>
    <sheet name="% Var From Prev Month" sheetId="17" r:id="rId14"/>
  </sheets>
  <externalReferences>
    <externalReference r:id="rId15"/>
  </externalReferences>
  <definedNames>
    <definedName name="_xlnm.Print_Area" localSheetId="3">'Apr 20'!$A$1:$J$59</definedName>
    <definedName name="_xlnm.Print_Area" localSheetId="7">'Aug 20'!$A$1:$J$62</definedName>
    <definedName name="_xlnm.Print_Area" localSheetId="11">'Dec 20'!$A$1:$L$60</definedName>
    <definedName name="_xlnm.Print_Area" localSheetId="1">'Feb 20'!$A$1:$J$59</definedName>
    <definedName name="_xlnm.Print_Area" localSheetId="6">'Jul 20'!$A$1:$L$60</definedName>
    <definedName name="_xlnm.Print_Area" localSheetId="5">'Jun 20'!$A$1:$L$60</definedName>
    <definedName name="_xlnm.Print_Area" localSheetId="4">'May 20'!$A$1:$L$60</definedName>
    <definedName name="_xlnm.Print_Area" localSheetId="10">'Nov 20'!$A$1:$L$60</definedName>
    <definedName name="_xlnm.Print_Area" localSheetId="9">'Oct 20'!$A$1:$L$60</definedName>
    <definedName name="_xlnm.Print_Area" localSheetId="8">'Sep 20'!$A$1:$L$60</definedName>
  </definedNames>
  <calcPr calcId="162913"/>
</workbook>
</file>

<file path=xl/calcChain.xml><?xml version="1.0" encoding="utf-8"?>
<calcChain xmlns="http://schemas.openxmlformats.org/spreadsheetml/2006/main">
  <c r="J17" i="32" l="1"/>
  <c r="J18" i="32"/>
  <c r="J19" i="32"/>
  <c r="J20" i="32"/>
  <c r="J21" i="32"/>
  <c r="J22" i="32"/>
  <c r="J23" i="32"/>
  <c r="J16" i="32"/>
  <c r="J47" i="29" l="1"/>
  <c r="D47" i="33" l="1"/>
  <c r="E47" i="33"/>
  <c r="I16" i="24" l="1"/>
  <c r="I17" i="24"/>
  <c r="I18" i="24"/>
  <c r="I19" i="24"/>
  <c r="I20" i="24"/>
  <c r="I21" i="24"/>
  <c r="I22" i="24"/>
  <c r="I23" i="24"/>
  <c r="I29" i="16"/>
  <c r="I30" i="16"/>
  <c r="I31" i="16"/>
  <c r="I32" i="16"/>
  <c r="I33" i="16"/>
  <c r="I34" i="16"/>
  <c r="I35" i="16"/>
  <c r="I36" i="16"/>
  <c r="I16" i="19"/>
  <c r="I17" i="19"/>
  <c r="I18" i="19"/>
  <c r="I19" i="19"/>
  <c r="I20" i="19"/>
  <c r="I21" i="19"/>
  <c r="I22" i="19"/>
  <c r="I23" i="19"/>
  <c r="I29" i="19"/>
  <c r="I30" i="19"/>
  <c r="I31" i="19"/>
  <c r="I32" i="19"/>
  <c r="I33" i="19"/>
  <c r="I34" i="19"/>
  <c r="I35" i="19"/>
  <c r="I36" i="19"/>
  <c r="I16" i="20"/>
  <c r="I17" i="20"/>
  <c r="I18" i="20"/>
  <c r="I19" i="20"/>
  <c r="I20" i="20"/>
  <c r="I21" i="20"/>
  <c r="I22" i="20"/>
  <c r="I23" i="20"/>
  <c r="A11" i="17"/>
  <c r="J34" i="32" l="1"/>
  <c r="I37" i="32"/>
  <c r="J49" i="30"/>
  <c r="J48" i="30"/>
  <c r="J47" i="30"/>
  <c r="J21" i="27"/>
  <c r="J20" i="27"/>
  <c r="J19" i="27"/>
  <c r="I23" i="21"/>
  <c r="J23" i="21" s="1"/>
  <c r="I22" i="21"/>
  <c r="J22" i="21" s="1"/>
  <c r="I21" i="21"/>
  <c r="I20" i="21"/>
  <c r="I19" i="21"/>
  <c r="J19" i="21" s="1"/>
  <c r="I18" i="21"/>
  <c r="J18" i="21" s="1"/>
  <c r="I17" i="21"/>
  <c r="J17" i="21" s="1"/>
  <c r="I16" i="21"/>
  <c r="E10" i="23"/>
  <c r="E9" i="23"/>
  <c r="E8" i="23"/>
  <c r="E7" i="23"/>
  <c r="C11" i="23"/>
  <c r="D11" i="23"/>
  <c r="E6" i="23"/>
  <c r="E5" i="23"/>
  <c r="E4" i="23"/>
  <c r="E3" i="23"/>
  <c r="E10" i="28"/>
  <c r="E9" i="28"/>
  <c r="E8" i="28"/>
  <c r="E7" i="28"/>
  <c r="E6" i="28"/>
  <c r="E5" i="28"/>
  <c r="E4" i="28"/>
  <c r="E3" i="28"/>
  <c r="E3" i="27"/>
  <c r="I36" i="24"/>
  <c r="J36" i="24" s="1"/>
  <c r="I35" i="24"/>
  <c r="J35" i="24" s="1"/>
  <c r="I34" i="24"/>
  <c r="I33" i="24"/>
  <c r="J33" i="24" s="1"/>
  <c r="I32" i="24"/>
  <c r="I31" i="24"/>
  <c r="I30" i="24"/>
  <c r="I29" i="24"/>
  <c r="J16" i="24"/>
  <c r="J17" i="24"/>
  <c r="J18" i="24"/>
  <c r="J19" i="24"/>
  <c r="J20" i="24"/>
  <c r="J21" i="24"/>
  <c r="E10" i="21"/>
  <c r="E9" i="21"/>
  <c r="E8" i="21"/>
  <c r="E7" i="21"/>
  <c r="E6" i="21"/>
  <c r="E5" i="21"/>
  <c r="E4" i="21"/>
  <c r="E3" i="21"/>
  <c r="J49" i="20"/>
  <c r="J48" i="20"/>
  <c r="J47" i="20"/>
  <c r="J46" i="20"/>
  <c r="J45" i="20"/>
  <c r="J44" i="20"/>
  <c r="J43" i="20"/>
  <c r="J42" i="20"/>
  <c r="I36" i="20"/>
  <c r="J36" i="20"/>
  <c r="I35" i="20"/>
  <c r="J35" i="20" s="1"/>
  <c r="I34" i="20"/>
  <c r="J34" i="20" s="1"/>
  <c r="I33" i="20"/>
  <c r="J33" i="20" s="1"/>
  <c r="I32" i="20"/>
  <c r="J32" i="20" s="1"/>
  <c r="I31" i="20"/>
  <c r="J31" i="20" s="1"/>
  <c r="I30" i="20"/>
  <c r="J30" i="20" s="1"/>
  <c r="I29" i="20"/>
  <c r="J29" i="20" s="1"/>
  <c r="J23" i="20"/>
  <c r="J22" i="20"/>
  <c r="J21" i="20"/>
  <c r="J20" i="20"/>
  <c r="J19" i="20"/>
  <c r="J18" i="20"/>
  <c r="J17" i="20"/>
  <c r="J16" i="20"/>
  <c r="E10" i="20"/>
  <c r="E9" i="20"/>
  <c r="E8" i="20"/>
  <c r="E7" i="20"/>
  <c r="E6" i="20"/>
  <c r="E5" i="20"/>
  <c r="E4" i="20"/>
  <c r="E3" i="20"/>
  <c r="J21" i="21"/>
  <c r="J20" i="21"/>
  <c r="J16" i="21"/>
  <c r="H50" i="30"/>
  <c r="E50" i="30"/>
  <c r="J48" i="29"/>
  <c r="D11" i="33"/>
  <c r="C11" i="24"/>
  <c r="D11" i="24"/>
  <c r="C24" i="29"/>
  <c r="D24" i="29"/>
  <c r="E24" i="29"/>
  <c r="J50" i="28"/>
  <c r="J47" i="28"/>
  <c r="J48" i="28"/>
  <c r="J20" i="28"/>
  <c r="J47" i="32"/>
  <c r="J48" i="32"/>
  <c r="J49" i="32"/>
  <c r="J50" i="31"/>
  <c r="J47" i="24"/>
  <c r="J48" i="24"/>
  <c r="J49" i="24"/>
  <c r="D11" i="21"/>
  <c r="D24" i="16"/>
  <c r="E24" i="16"/>
  <c r="F24" i="16"/>
  <c r="G24" i="16"/>
  <c r="H24" i="16"/>
  <c r="C24" i="16"/>
  <c r="C11" i="16"/>
  <c r="I24" i="29"/>
  <c r="J24" i="29" s="1"/>
  <c r="J42" i="19"/>
  <c r="J43" i="19"/>
  <c r="J44" i="19"/>
  <c r="J45" i="19"/>
  <c r="J46" i="19"/>
  <c r="J47" i="19"/>
  <c r="J48" i="19"/>
  <c r="J49" i="19"/>
  <c r="E4" i="16"/>
  <c r="E5" i="16"/>
  <c r="E6" i="16"/>
  <c r="E7" i="16"/>
  <c r="E8" i="16"/>
  <c r="E9" i="16"/>
  <c r="E10" i="16"/>
  <c r="E3" i="16"/>
  <c r="D37" i="19"/>
  <c r="E37" i="19"/>
  <c r="F37" i="19"/>
  <c r="G37" i="19"/>
  <c r="H37" i="19"/>
  <c r="I37" i="19"/>
  <c r="C37" i="19"/>
  <c r="D11" i="28"/>
  <c r="D11" i="32"/>
  <c r="D11" i="31"/>
  <c r="C11" i="31"/>
  <c r="F24" i="33"/>
  <c r="G24" i="33"/>
  <c r="H24" i="33"/>
  <c r="I24" i="33"/>
  <c r="C11" i="33"/>
  <c r="E11" i="27"/>
  <c r="G37" i="21"/>
  <c r="C37" i="21"/>
  <c r="D24" i="21"/>
  <c r="E24" i="21"/>
  <c r="F24" i="21"/>
  <c r="G24" i="21"/>
  <c r="H24" i="21"/>
  <c r="C24" i="21"/>
  <c r="C11" i="21"/>
  <c r="D11" i="20"/>
  <c r="D11" i="19"/>
  <c r="D50" i="32"/>
  <c r="E50" i="32"/>
  <c r="F50" i="32"/>
  <c r="G50" i="32"/>
  <c r="H50" i="32"/>
  <c r="I50" i="32"/>
  <c r="C11" i="32"/>
  <c r="E11" i="32" s="1"/>
  <c r="J50" i="32"/>
  <c r="E50" i="27"/>
  <c r="F50" i="27"/>
  <c r="D24" i="28"/>
  <c r="E24" i="28"/>
  <c r="F24" i="28"/>
  <c r="G24" i="28"/>
  <c r="H24" i="28"/>
  <c r="I24" i="28"/>
  <c r="J24" i="28" s="1"/>
  <c r="D37" i="28"/>
  <c r="E37" i="28"/>
  <c r="F37" i="28"/>
  <c r="G37" i="28"/>
  <c r="H37" i="28"/>
  <c r="I37" i="28"/>
  <c r="E50" i="28"/>
  <c r="F50" i="28"/>
  <c r="G50" i="28"/>
  <c r="H50" i="28"/>
  <c r="I50" i="28"/>
  <c r="D24" i="32"/>
  <c r="E24" i="32"/>
  <c r="F24" i="32"/>
  <c r="G24" i="32"/>
  <c r="H24" i="32"/>
  <c r="I24" i="32"/>
  <c r="J24" i="32" s="1"/>
  <c r="D37" i="32"/>
  <c r="E37" i="32"/>
  <c r="F37" i="32"/>
  <c r="G37" i="32"/>
  <c r="H37" i="32"/>
  <c r="D24" i="31"/>
  <c r="E24" i="31"/>
  <c r="F24" i="31"/>
  <c r="G24" i="31"/>
  <c r="H24" i="31"/>
  <c r="I24" i="3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C11" i="20"/>
  <c r="J32" i="19"/>
  <c r="J33" i="19"/>
  <c r="J18" i="19"/>
  <c r="J19" i="19"/>
  <c r="J20" i="19"/>
  <c r="C11" i="19"/>
  <c r="J31" i="16"/>
  <c r="J32" i="16"/>
  <c r="I37" i="16"/>
  <c r="J18" i="16"/>
  <c r="J19" i="16"/>
  <c r="I24" i="16"/>
  <c r="C11" i="28"/>
  <c r="E11" i="28" s="1"/>
  <c r="C24" i="28"/>
  <c r="C37" i="28"/>
  <c r="C24" i="32"/>
  <c r="C37" i="32"/>
  <c r="C37" i="31"/>
  <c r="D24" i="24"/>
  <c r="E24" i="24"/>
  <c r="F24" i="24"/>
  <c r="G24" i="24"/>
  <c r="H24" i="24"/>
  <c r="I24" i="24"/>
  <c r="J24" i="24" s="1"/>
  <c r="C24" i="24"/>
  <c r="E11" i="24"/>
  <c r="D37" i="24"/>
  <c r="E37" i="24"/>
  <c r="F37" i="24"/>
  <c r="G37" i="24"/>
  <c r="H37" i="24"/>
  <c r="C37" i="24"/>
  <c r="J29" i="16"/>
  <c r="J30" i="16"/>
  <c r="J33" i="16"/>
  <c r="J34" i="16"/>
  <c r="J35" i="16"/>
  <c r="J36" i="16"/>
  <c r="J16" i="16"/>
  <c r="J17" i="16"/>
  <c r="J20" i="16"/>
  <c r="J21" i="16"/>
  <c r="J22" i="16"/>
  <c r="J23" i="16"/>
  <c r="E11" i="16"/>
  <c r="J34" i="29"/>
  <c r="J35" i="29"/>
  <c r="J36" i="29"/>
  <c r="J34" i="24"/>
  <c r="J42" i="16"/>
  <c r="J43" i="16"/>
  <c r="J44" i="16"/>
  <c r="J45" i="16"/>
  <c r="J46" i="16"/>
  <c r="J47" i="16"/>
  <c r="J48" i="16"/>
  <c r="J49" i="16"/>
  <c r="J16" i="31"/>
  <c r="J17" i="31"/>
  <c r="E4" i="19"/>
  <c r="E5" i="19"/>
  <c r="E6" i="19"/>
  <c r="E7" i="19"/>
  <c r="E8" i="19"/>
  <c r="E9" i="19"/>
  <c r="E10" i="19"/>
  <c r="E3" i="19"/>
  <c r="C11" i="30"/>
  <c r="E11" i="31"/>
  <c r="D11" i="30"/>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E11" i="29" s="1"/>
  <c r="D50" i="16"/>
  <c r="E50" i="16"/>
  <c r="F50" i="16"/>
  <c r="G50" i="16"/>
  <c r="H50" i="16"/>
  <c r="I50" i="16"/>
  <c r="E3" i="24"/>
  <c r="E4" i="29"/>
  <c r="E5" i="29"/>
  <c r="E6" i="29"/>
  <c r="E7" i="29"/>
  <c r="E8" i="29"/>
  <c r="E9" i="29"/>
  <c r="E10" i="29"/>
  <c r="I37" i="29"/>
  <c r="E3" i="29"/>
  <c r="E4" i="33"/>
  <c r="E5" i="33"/>
  <c r="E6" i="33"/>
  <c r="E7" i="33"/>
  <c r="E8" i="33"/>
  <c r="E9" i="33"/>
  <c r="E10"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3" i="31"/>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24" i="16"/>
  <c r="E11" i="19"/>
  <c r="J31" i="19"/>
  <c r="I24" i="19"/>
  <c r="J24" i="19" s="1"/>
  <c r="J24" i="31"/>
  <c r="J50" i="30" l="1"/>
  <c r="J50" i="29"/>
  <c r="H37" i="33"/>
  <c r="G37" i="33"/>
  <c r="F37" i="33"/>
  <c r="J24" i="33"/>
  <c r="D24" i="33"/>
  <c r="E11" i="33"/>
  <c r="I37" i="24"/>
  <c r="J50" i="24"/>
  <c r="G50" i="21"/>
  <c r="H37" i="21"/>
  <c r="F37" i="21"/>
  <c r="E37" i="21"/>
  <c r="D37" i="21"/>
  <c r="E11" i="21"/>
  <c r="J50" i="20"/>
  <c r="E11" i="30"/>
  <c r="J29" i="24"/>
  <c r="I24" i="21"/>
  <c r="I37" i="20"/>
  <c r="J37" i="20" s="1"/>
  <c r="J50" i="16"/>
  <c r="J50" i="19"/>
  <c r="E11" i="20"/>
  <c r="J37" i="32"/>
  <c r="J37" i="16"/>
  <c r="J37" i="28"/>
  <c r="J37" i="24"/>
  <c r="J37" i="31"/>
  <c r="J37" i="30"/>
  <c r="J37" i="29"/>
  <c r="E11" i="23"/>
  <c r="J37" i="19"/>
  <c r="F48" i="33" l="1"/>
  <c r="F49" i="33" s="1"/>
  <c r="J29" i="33"/>
  <c r="G48" i="33"/>
  <c r="G49" i="33" s="1"/>
  <c r="H48" i="33"/>
  <c r="H49" i="33" s="1"/>
  <c r="G50" i="27"/>
  <c r="J24" i="21"/>
  <c r="D50" i="21"/>
  <c r="J24" i="27"/>
  <c r="J30" i="33" l="1"/>
  <c r="F50" i="33"/>
  <c r="G50" i="33"/>
  <c r="H50" i="33"/>
  <c r="D37" i="33"/>
  <c r="E24" i="33"/>
  <c r="C24" i="33"/>
  <c r="H50" i="27"/>
  <c r="D50" i="27"/>
  <c r="H50" i="21"/>
  <c r="F50" i="21"/>
  <c r="E50" i="21"/>
  <c r="J29" i="21"/>
  <c r="J29" i="27"/>
  <c r="J31" i="33" l="1"/>
  <c r="D48" i="33"/>
  <c r="D49" i="33" s="1"/>
  <c r="C37" i="33"/>
  <c r="E37" i="33"/>
  <c r="J30" i="21"/>
  <c r="J30" i="27"/>
  <c r="J32" i="33" l="1"/>
  <c r="D50" i="33"/>
  <c r="E48" i="33"/>
  <c r="E49" i="33" s="1"/>
  <c r="J31" i="21"/>
  <c r="J31" i="27"/>
  <c r="J33" i="33" l="1"/>
  <c r="E50" i="33"/>
  <c r="J32" i="21"/>
  <c r="J32" i="27"/>
  <c r="J34" i="33" l="1"/>
  <c r="J33" i="21"/>
  <c r="J33" i="27"/>
  <c r="J35" i="33" l="1"/>
  <c r="J34" i="21"/>
  <c r="J34" i="27"/>
  <c r="J36" i="33" l="1"/>
  <c r="I37" i="33"/>
  <c r="J35" i="21"/>
  <c r="J36" i="27"/>
  <c r="J35" i="27"/>
  <c r="J37" i="33" l="1"/>
  <c r="J36" i="21"/>
  <c r="I37" i="21"/>
  <c r="J37" i="27"/>
  <c r="J48" i="27" s="1"/>
  <c r="J49" i="27" s="1"/>
  <c r="J48" i="33" l="1"/>
  <c r="J49" i="33" s="1"/>
  <c r="I48" i="33"/>
  <c r="I49" i="33" s="1"/>
  <c r="J37" i="21"/>
  <c r="I50" i="27"/>
  <c r="J50" i="27" s="1"/>
  <c r="J50" i="33" l="1"/>
  <c r="I50" i="33"/>
  <c r="I50" i="21"/>
  <c r="J50" i="21"/>
</calcChain>
</file>

<file path=xl/sharedStrings.xml><?xml version="1.0" encoding="utf-8"?>
<sst xmlns="http://schemas.openxmlformats.org/spreadsheetml/2006/main" count="974" uniqueCount="58">
  <si>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</si>
  <si>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</si>
  <si>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</si>
  <si>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</si>
  <si>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</si>
  <si>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</si>
  <si>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</si>
  <si>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</si>
  <si>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</si>
  <si>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</si>
  <si>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</si>
  <si>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</si>
  <si>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</si>
  <si>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</si>
  <si>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</si>
  <si>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</si>
  <si>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</si>
  <si>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</si>
  <si>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</si>
  <si>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</si>
  <si>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</si>
  <si>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</si>
  <si>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</si>
  <si>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</si>
  <si>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</si>
  <si>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</si>
  <si>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</si>
  <si>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</si>
  <si>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</si>
  <si>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</si>
  <si>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</si>
  <si>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</si>
  <si>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</si>
  <si>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</si>
  <si>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</si>
  <si>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</si>
  <si>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color rgb="FFFF0000"/>
        <rFont val="Arial"/>
        <family val="2"/>
      </rPr>
      <t>Female Total + Male Total + Registrations that have no Gender.</t>
    </r>
  </si>
  <si>
    <r>
      <t xml:space="preserve">1. % of ABS Estimated Population (as at 30 June 2018)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</si>
  <si>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</si>
  <si>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</si>
  <si>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t xml:space="preserve">Population figures are customised population projections for 30 June 2019 prepared by ABS according to assumptions agreed to by the Department of Health and Ageing.  Copyright in ABS data resides with the Commonwealth of Australia. </t>
  </si>
  <si>
    <t>Grand Total Registrations For December 2018
Used to Calculate % Variance from previous month for January 2020</t>
  </si>
  <si>
    <r>
      <t xml:space="preserve">1. % of ABS Estimated Population (as at 30 June 2019)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</si>
  <si>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1. % of ABS Estimated Population (as at 30 June 2019)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</si>
  <si>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t>5. The above tables include registrants who DO NOT wish to donate = 5818</t>
  </si>
  <si>
    <t>5. The above tables include registrants who DO NOT wish to donate = 5830</t>
  </si>
  <si>
    <r>
      <t xml:space="preserve">2. Grand Total Intent Registrations = </t>
    </r>
    <r>
      <rPr>
        <sz val="10"/>
        <rFont val="Arial"/>
        <family val="2"/>
      </rPr>
      <t>Female Total + Male Total + 5094 Registrations that have no Gender.</t>
    </r>
  </si>
  <si>
    <t>5. The above tables include registrants who DO NOT wish to donate = 5836</t>
  </si>
  <si>
    <t>5. The above tables include registrants who DO NOT wish to donate = 5845</t>
  </si>
  <si>
    <t>5. The above tables include registrants who DO NOT wish to donate = 5856</t>
  </si>
  <si>
    <t>5. The above tables include registrants who DO NOT wish to donate = 5887</t>
  </si>
  <si>
    <t>5. The above tables include registrants who DO NOT wish to donate = 5892</t>
  </si>
  <si>
    <t>5. The above tables include registrants who DO NOT wish to donate = 5921</t>
  </si>
  <si>
    <t>5. The above tables include registrants who DO NOT wish to donate = 5916</t>
  </si>
  <si>
    <t>5. The above tables include registrants who DO NOT wish to donate = 5927</t>
  </si>
  <si>
    <t>5. The above tables include registrants who DO NOT wish to donate = 5944</t>
  </si>
  <si>
    <r>
      <t xml:space="preserve">2. Grand Total Intent Registrations = </t>
    </r>
    <r>
      <rPr>
        <sz val="10"/>
        <rFont val="Arial"/>
        <family val="2"/>
      </rPr>
      <t>Female Total + Male Total + 5079 Registrations that have no Gender.</t>
    </r>
  </si>
  <si>
    <t>5. The above tables include registrants who DO NOT wish to donate = 5958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</si>
</sst>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alignment horizont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6" fillId="3" borderId="1"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ow r="3">
          <cell r="C3">
            <v>1935468</v>
          </cell>
        </row>
        <row r="4">
          <cell r="C4">
            <v>421180</v>
          </cell>
        </row>
        <row r="5">
          <cell r="C5">
            <v>611062</v>
          </cell>
        </row>
        <row r="6">
          <cell r="C6">
            <v>679301</v>
          </cell>
        </row>
        <row r="7">
          <cell r="C7">
            <v>436082</v>
          </cell>
        </row>
        <row r="8">
          <cell r="C8">
            <v>137653</v>
          </cell>
        </row>
        <row r="9">
          <cell r="C9">
            <v>7123</v>
          </cell>
        </row>
        <row r="10">
          <cell r="C10">
            <v>24484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view="pageLayout" topLeftCell="A46" zoomScaleNormal="100" workbookViewId="0">
      <selection activeCell="I24" sqref="I24"/>
    </sheetView>
  </sheetViews>
  <sheetFormatPr defaultRowHeight="20.100000000000001" customHeight="1" x14ac:dyDescent="0.2"/>
  <cols>
    <col min="1" max="2" width="8.7109375" style="44" customWidth="1"/>
    <col min="3" max="10" width="12.7109375" style="44" customWidth="1"/>
    <col min="11" max="16" width="12.7109375" style="45" customWidth="1"/>
    <col min="17" max="69" width="12.7109375" style="53" customWidth="1"/>
    <col min="70" max="16384" width="9.140625" style="53"/>
  </cols>
  <sheetData>
    <row r="1" spans="1:16" s="48" customFormat="1" ht="20.100000000000001" customHeight="1" x14ac:dyDescent="0.2">
      <c r="A1" s="194" t="s">
        <v>11</v>
      </c>
      <c r="B1" s="195"/>
      <c r="C1" s="186"/>
      <c r="D1" s="187"/>
      <c r="E1" s="188"/>
      <c r="F1" s="30"/>
      <c r="G1" s="30"/>
      <c r="H1" s="30"/>
      <c r="I1" s="30"/>
      <c r="J1" s="33"/>
      <c r="K1" s="25"/>
      <c r="L1" s="25"/>
      <c r="M1" s="25"/>
      <c r="N1" s="25"/>
      <c r="O1" s="25"/>
      <c r="P1" s="25"/>
    </row>
    <row r="2" spans="1:16" s="48" customFormat="1" ht="53.25" customHeight="1" x14ac:dyDescent="0.2">
      <c r="A2" s="196"/>
      <c r="B2" s="196"/>
      <c r="C2" s="13" t="s">
        <v>22</v>
      </c>
      <c r="D2" s="13" t="s">
        <v>23</v>
      </c>
      <c r="E2" s="17" t="s">
        <v>24</v>
      </c>
      <c r="F2" s="30"/>
      <c r="G2" s="30"/>
      <c r="H2" s="30"/>
      <c r="I2" s="34"/>
      <c r="J2" s="33"/>
      <c r="K2" s="25"/>
      <c r="L2" s="25"/>
      <c r="M2" s="25"/>
      <c r="N2" s="25"/>
      <c r="O2" s="25"/>
      <c r="P2" s="25"/>
    </row>
    <row r="3" spans="1:16" s="48" customFormat="1" ht="20.100000000000001" customHeight="1" x14ac:dyDescent="0.2">
      <c r="A3" s="173" t="s">
        <v>17</v>
      </c>
      <c r="B3" s="26" t="s">
        <v>3</v>
      </c>
      <c r="C3" s="148">
        <v>1906985</v>
      </c>
      <c r="D3" s="146">
        <v>0.4415</v>
      </c>
      <c r="E3" s="153">
        <f>IF(C3=0,0,(C3-'% Var From Prev Month'!A3)/'% Var From Prev Month'!A3)</f>
        <v>-5.1520780222729106E-4</v>
      </c>
      <c r="F3" s="36"/>
      <c r="G3" s="37"/>
      <c r="H3" s="30"/>
      <c r="I3" s="30"/>
      <c r="J3" s="33"/>
      <c r="K3" s="25"/>
      <c r="L3" s="25"/>
      <c r="M3" s="25"/>
      <c r="N3" s="25"/>
      <c r="O3" s="25"/>
      <c r="P3" s="25"/>
    </row>
    <row r="4" spans="1:16" s="48" customFormat="1" ht="20.100000000000001" customHeight="1" x14ac:dyDescent="0.2">
      <c r="A4" s="173"/>
      <c r="B4" s="26" t="s">
        <v>4</v>
      </c>
      <c r="C4" s="148">
        <v>445253</v>
      </c>
      <c r="D4" s="146">
        <v>0.1031</v>
      </c>
      <c r="E4" s="153">
        <f>IF(C4=0,0,(C4-'% Var From Prev Month'!A4)/'% Var From Prev Month'!A4)</f>
        <v>2.0051219501217477E-3</v>
      </c>
      <c r="F4" s="36"/>
      <c r="G4" s="37"/>
      <c r="H4" s="30"/>
      <c r="I4" s="30"/>
      <c r="J4" s="33"/>
      <c r="K4" s="25"/>
      <c r="L4" s="25"/>
      <c r="M4" s="25"/>
      <c r="N4" s="25"/>
      <c r="O4" s="25"/>
      <c r="P4" s="25"/>
    </row>
    <row r="5" spans="1:16" s="48" customFormat="1" ht="20.100000000000001" customHeight="1" x14ac:dyDescent="0.2">
      <c r="A5" s="173"/>
      <c r="B5" s="26" t="s">
        <v>5</v>
      </c>
      <c r="C5" s="148">
        <v>626257</v>
      </c>
      <c r="D5" s="146">
        <v>0.14499999999999999</v>
      </c>
      <c r="E5" s="153">
        <f>IF(C5=0,0,(C5-'% Var From Prev Month'!A5)/'% Var From Prev Month'!A5)</f>
        <v>2.1401545702681422E-4</v>
      </c>
      <c r="F5" s="36"/>
      <c r="G5" s="37"/>
      <c r="H5" s="30"/>
      <c r="I5" s="30"/>
      <c r="J5" s="33"/>
      <c r="K5" s="25"/>
      <c r="L5" s="25"/>
      <c r="M5" s="25"/>
      <c r="N5" s="25"/>
      <c r="O5" s="25"/>
      <c r="P5" s="25"/>
    </row>
    <row r="6" spans="1:16" s="48" customFormat="1" ht="20.100000000000001" customHeight="1" x14ac:dyDescent="0.2">
      <c r="A6" s="173"/>
      <c r="B6" s="26" t="s">
        <v>6</v>
      </c>
      <c r="C6" s="148">
        <v>730437</v>
      </c>
      <c r="D6" s="146">
        <v>0.1691</v>
      </c>
      <c r="E6" s="153">
        <f>IF(C6=0,0,(C6-'% Var From Prev Month'!A6)/'% Var From Prev Month'!A6)</f>
        <v>1.7197329065543217E-3</v>
      </c>
      <c r="F6" s="36"/>
      <c r="G6" s="37"/>
      <c r="H6" s="30"/>
      <c r="I6" s="30"/>
      <c r="J6" s="33"/>
      <c r="K6" s="25"/>
      <c r="L6" s="25"/>
      <c r="M6" s="25"/>
      <c r="N6" s="25"/>
      <c r="O6" s="25"/>
      <c r="P6" s="25"/>
    </row>
    <row r="7" spans="1:16" s="48" customFormat="1" ht="20.100000000000001" customHeight="1" x14ac:dyDescent="0.2">
      <c r="A7" s="173"/>
      <c r="B7" s="26" t="s">
        <v>7</v>
      </c>
      <c r="C7" s="148">
        <v>438016</v>
      </c>
      <c r="D7" s="146">
        <v>0.1014</v>
      </c>
      <c r="E7" s="153">
        <f>IF(C7=0,0,(C7-'% Var From Prev Month'!A7)/'% Var From Prev Month'!A7)</f>
        <v>7.3062029663184045E-5</v>
      </c>
      <c r="F7" s="36"/>
      <c r="G7" s="37"/>
      <c r="H7" s="30"/>
      <c r="I7" s="30"/>
      <c r="J7" s="33"/>
      <c r="K7" s="25"/>
      <c r="L7" s="25"/>
      <c r="M7" s="25"/>
      <c r="N7" s="25"/>
      <c r="O7" s="25"/>
      <c r="P7" s="25"/>
    </row>
    <row r="8" spans="1:16" s="48" customFormat="1" ht="20.100000000000001" customHeight="1" x14ac:dyDescent="0.2">
      <c r="A8" s="173"/>
      <c r="B8" s="26" t="s">
        <v>8</v>
      </c>
      <c r="C8" s="148">
        <v>137605</v>
      </c>
      <c r="D8" s="146">
        <v>3.1899999999999998E-2</v>
      </c>
      <c r="E8" s="153">
        <f>IF(C8=0,0,(C8-'% Var From Prev Month'!A8)/'% Var From Prev Month'!A8)</f>
        <v>-5.8134042568652673E-5</v>
      </c>
      <c r="F8" s="36"/>
      <c r="G8" s="37"/>
      <c r="H8" s="30"/>
      <c r="I8" s="30"/>
      <c r="J8" s="33"/>
      <c r="K8" s="25"/>
      <c r="L8" s="25"/>
      <c r="M8" s="25"/>
      <c r="N8" s="25"/>
      <c r="O8" s="25"/>
      <c r="P8" s="25"/>
    </row>
    <row r="9" spans="1:16" s="48" customFormat="1" ht="20.100000000000001" customHeight="1" x14ac:dyDescent="0.2">
      <c r="A9" s="173"/>
      <c r="B9" s="26" t="s">
        <v>9</v>
      </c>
      <c r="C9" s="148">
        <v>7839</v>
      </c>
      <c r="D9" s="146">
        <v>1.8E-3</v>
      </c>
      <c r="E9" s="153">
        <f>IF(C9=0,0,(C9-'% Var From Prev Month'!A9)/'% Var From Prev Month'!A9)</f>
        <v>-5.1000892515619021E-4</v>
      </c>
      <c r="F9" s="36"/>
      <c r="G9" s="37"/>
      <c r="H9" s="30"/>
      <c r="I9" s="30"/>
      <c r="J9" s="33"/>
      <c r="K9" s="25"/>
      <c r="L9" s="25"/>
      <c r="M9" s="25"/>
      <c r="N9" s="25"/>
      <c r="O9" s="25"/>
      <c r="P9" s="25"/>
    </row>
    <row r="10" spans="1:16" s="48" customFormat="1" ht="20.100000000000001" customHeight="1" x14ac:dyDescent="0.2">
      <c r="A10" s="173"/>
      <c r="B10" s="26" t="s">
        <v>10</v>
      </c>
      <c r="C10" s="148">
        <v>26964</v>
      </c>
      <c r="D10" s="146">
        <v>6.1999999999999998E-3</v>
      </c>
      <c r="E10" s="153">
        <f>IF(C10=0,0,(C10-'% Var From Prev Month'!A10)/'% Var From Prev Month'!A10)</f>
        <v>8.1656892584069485E-4</v>
      </c>
      <c r="F10" s="36"/>
      <c r="G10" s="37"/>
      <c r="H10" s="30"/>
      <c r="I10" s="30"/>
      <c r="J10" s="33"/>
      <c r="K10" s="25"/>
      <c r="L10" s="25"/>
      <c r="M10" s="25"/>
      <c r="N10" s="25"/>
      <c r="O10" s="25"/>
      <c r="P10" s="25"/>
    </row>
    <row r="11" spans="1:16" s="48" customFormat="1" ht="20.100000000000001" customHeight="1" x14ac:dyDescent="0.2">
      <c r="A11" s="175" t="s">
        <v>18</v>
      </c>
      <c r="B11" s="176"/>
      <c r="C11" s="154">
        <f>SUM(C3:C10)</f>
        <v>4319356</v>
      </c>
      <c r="D11" s="155">
        <v>1</v>
      </c>
      <c r="E11" s="156">
        <f>IF(C11=0,0,(C11-'% Var From Prev Month'!A11)/'% Var From Prev Month'!A11)</f>
        <v>3.0986438685526557E-4</v>
      </c>
      <c r="F11" s="37"/>
      <c r="G11" s="37"/>
      <c r="H11" s="30"/>
      <c r="I11" s="30"/>
      <c r="J11" s="33"/>
      <c r="K11" s="25"/>
      <c r="L11" s="25"/>
      <c r="M11" s="25"/>
      <c r="N11" s="25"/>
      <c r="O11" s="25"/>
      <c r="P11" s="25"/>
    </row>
    <row r="12" spans="1:16" s="48" customFormat="1" ht="20.100000000000001" customHeight="1" x14ac:dyDescent="0.2">
      <c r="A12" s="33"/>
      <c r="B12" s="33"/>
      <c r="C12" s="33"/>
      <c r="D12" s="33"/>
      <c r="E12" s="33"/>
      <c r="F12" s="33"/>
      <c r="G12" s="33"/>
      <c r="H12" s="33"/>
      <c r="I12" s="33"/>
      <c r="J12" s="33"/>
      <c r="K12" s="25"/>
      <c r="L12" s="25"/>
      <c r="M12" s="25"/>
      <c r="N12" s="25"/>
      <c r="O12" s="25"/>
      <c r="P12" s="25"/>
    </row>
    <row r="13" spans="1:16" s="48" customFormat="1" ht="20.100000000000001" customHeight="1" x14ac:dyDescent="0.2">
      <c r="A13" s="33"/>
      <c r="B13" s="33"/>
      <c r="C13" s="33"/>
      <c r="D13" s="33"/>
      <c r="E13" s="33"/>
      <c r="F13" s="33"/>
      <c r="G13" s="33"/>
      <c r="H13" s="33"/>
      <c r="I13" s="33"/>
      <c r="J13" s="33"/>
      <c r="K13" s="25"/>
      <c r="L13" s="25"/>
      <c r="M13" s="25"/>
      <c r="N13" s="25"/>
      <c r="O13" s="25"/>
      <c r="P13" s="25"/>
    </row>
    <row r="14" spans="1:16" s="42" customFormat="1" ht="20.100000000000001" customHeight="1" x14ac:dyDescent="0.2">
      <c r="A14" s="175" t="s">
        <v>11</v>
      </c>
      <c r="B14" s="175"/>
      <c r="C14" s="190" t="s">
        <v>1</v>
      </c>
      <c r="D14" s="187"/>
      <c r="E14" s="187"/>
      <c r="F14" s="187"/>
      <c r="G14" s="187"/>
      <c r="H14" s="187"/>
      <c r="I14" s="187"/>
      <c r="J14" s="191"/>
      <c r="K14" s="12"/>
      <c r="L14" s="12"/>
      <c r="M14" s="28"/>
      <c r="N14" s="28"/>
      <c r="O14" s="28"/>
      <c r="P14" s="28"/>
    </row>
    <row r="15" spans="1:16" s="48" customFormat="1" ht="39.950000000000003" customHeight="1" x14ac:dyDescent="0.2">
      <c r="A15" s="175"/>
      <c r="B15" s="175"/>
      <c r="C15" s="26" t="s">
        <v>21</v>
      </c>
      <c r="D15" s="26" t="s">
        <v>12</v>
      </c>
      <c r="E15" s="26" t="s">
        <v>13</v>
      </c>
      <c r="F15" s="26" t="s">
        <v>14</v>
      </c>
      <c r="G15" s="26" t="s">
        <v>15</v>
      </c>
      <c r="H15" s="26" t="s">
        <v>16</v>
      </c>
      <c r="I15" s="26" t="s">
        <v>2</v>
      </c>
      <c r="J15" s="27" t="s">
        <v>26</v>
      </c>
      <c r="K15" s="18"/>
      <c r="L15" s="18"/>
      <c r="M15" s="25"/>
      <c r="N15" s="25"/>
      <c r="O15" s="25"/>
    </row>
    <row r="16" spans="1:16" s="48" customFormat="1" ht="20.100000000000001" customHeight="1" x14ac:dyDescent="0.2">
      <c r="A16" s="173" t="s">
        <v>17</v>
      </c>
      <c r="B16" s="26" t="s">
        <v>3</v>
      </c>
      <c r="C16" s="148">
        <v>11069</v>
      </c>
      <c r="D16" s="148">
        <v>49337</v>
      </c>
      <c r="E16" s="148">
        <v>189126</v>
      </c>
      <c r="F16" s="148">
        <v>219819</v>
      </c>
      <c r="G16" s="148">
        <v>199363</v>
      </c>
      <c r="H16" s="148">
        <v>256029</v>
      </c>
      <c r="I16" s="150">
        <v>924743</v>
      </c>
      <c r="J16" s="157">
        <f>I16/'ABS Estimated Population'!D3</f>
        <v>0.28022404760223674</v>
      </c>
      <c r="K16" s="38"/>
      <c r="L16" s="15"/>
      <c r="M16" s="25"/>
      <c r="N16" s="25"/>
      <c r="O16" s="25"/>
    </row>
    <row r="17" spans="1:16" s="48" customFormat="1" ht="20.100000000000001" customHeight="1" x14ac:dyDescent="0.2">
      <c r="A17" s="173"/>
      <c r="B17" s="26" t="s">
        <v>4</v>
      </c>
      <c r="C17" s="148">
        <v>11937</v>
      </c>
      <c r="D17" s="148">
        <v>20896</v>
      </c>
      <c r="E17" s="148">
        <v>60200</v>
      </c>
      <c r="F17" s="148">
        <v>57506</v>
      </c>
      <c r="G17" s="148">
        <v>47778</v>
      </c>
      <c r="H17" s="148">
        <v>56526</v>
      </c>
      <c r="I17" s="150">
        <v>254843</v>
      </c>
      <c r="J17" s="157">
        <f>I17/'ABS Estimated Population'!D4</f>
        <v>9.4073102548589166E-2</v>
      </c>
      <c r="K17" s="38"/>
      <c r="L17" s="15"/>
      <c r="M17" s="25"/>
      <c r="N17" s="25"/>
      <c r="O17" s="25"/>
    </row>
    <row r="18" spans="1:16" s="48" customFormat="1" ht="20.100000000000001" customHeight="1" x14ac:dyDescent="0.2">
      <c r="A18" s="173"/>
      <c r="B18" s="26" t="s">
        <v>5</v>
      </c>
      <c r="C18" s="148">
        <v>10726</v>
      </c>
      <c r="D18" s="148">
        <v>42164</v>
      </c>
      <c r="E18" s="148">
        <v>81348</v>
      </c>
      <c r="F18" s="148">
        <v>73483</v>
      </c>
      <c r="G18" s="148">
        <v>50041</v>
      </c>
      <c r="H18" s="148">
        <v>46697</v>
      </c>
      <c r="I18" s="150">
        <v>304459</v>
      </c>
      <c r="J18" s="157">
        <f>I18/'ABS Estimated Population'!D5</f>
        <v>0.14755746186373936</v>
      </c>
      <c r="K18" s="38"/>
      <c r="L18" s="15"/>
      <c r="M18" s="25"/>
      <c r="N18" s="25"/>
      <c r="O18" s="25"/>
    </row>
    <row r="19" spans="1:16" s="48" customFormat="1" ht="20.100000000000001" customHeight="1" x14ac:dyDescent="0.2">
      <c r="A19" s="173"/>
      <c r="B19" s="26" t="s">
        <v>6</v>
      </c>
      <c r="C19" s="148">
        <v>31997</v>
      </c>
      <c r="D19" s="148">
        <v>56962</v>
      </c>
      <c r="E19" s="148">
        <v>64223</v>
      </c>
      <c r="F19" s="148">
        <v>61102</v>
      </c>
      <c r="G19" s="148">
        <v>56516</v>
      </c>
      <c r="H19" s="148">
        <v>72803</v>
      </c>
      <c r="I19" s="150">
        <v>343603</v>
      </c>
      <c r="J19" s="157">
        <f>I19/'ABS Estimated Population'!D6</f>
        <v>0.47316570707773153</v>
      </c>
      <c r="K19" s="38"/>
      <c r="L19" s="15"/>
      <c r="M19" s="25"/>
      <c r="N19" s="25"/>
      <c r="O19" s="25"/>
    </row>
    <row r="20" spans="1:16" s="48" customFormat="1" ht="20.100000000000001" customHeight="1" x14ac:dyDescent="0.2">
      <c r="A20" s="173"/>
      <c r="B20" s="26" t="s">
        <v>7</v>
      </c>
      <c r="C20" s="148">
        <v>4282</v>
      </c>
      <c r="D20" s="148">
        <v>7105</v>
      </c>
      <c r="E20" s="148">
        <v>37298</v>
      </c>
      <c r="F20" s="148">
        <v>54258</v>
      </c>
      <c r="G20" s="148">
        <v>49898</v>
      </c>
      <c r="H20" s="148">
        <v>65364</v>
      </c>
      <c r="I20" s="150">
        <v>218205</v>
      </c>
      <c r="J20" s="157">
        <f>I20/'ABS Estimated Population'!D7</f>
        <v>0.20821564615983573</v>
      </c>
      <c r="K20" s="38"/>
      <c r="L20" s="15"/>
      <c r="M20" s="25"/>
      <c r="N20" s="25"/>
      <c r="O20" s="25"/>
    </row>
    <row r="21" spans="1:16" s="48" customFormat="1" ht="20.100000000000001" customHeight="1" x14ac:dyDescent="0.2">
      <c r="A21" s="173"/>
      <c r="B21" s="26" t="s">
        <v>8</v>
      </c>
      <c r="C21" s="148">
        <v>1345</v>
      </c>
      <c r="D21" s="148">
        <v>1814</v>
      </c>
      <c r="E21" s="148">
        <v>10700</v>
      </c>
      <c r="F21" s="148">
        <v>15695</v>
      </c>
      <c r="G21" s="148">
        <v>16147</v>
      </c>
      <c r="H21" s="148">
        <v>22145</v>
      </c>
      <c r="I21" s="150">
        <v>67846</v>
      </c>
      <c r="J21" s="157">
        <f>I21/'ABS Estimated Population'!D8</f>
        <v>0.30644359930984022</v>
      </c>
      <c r="K21" s="38"/>
      <c r="L21" s="15"/>
      <c r="M21" s="25"/>
      <c r="N21" s="25"/>
      <c r="O21" s="25"/>
    </row>
    <row r="22" spans="1:16" s="48" customFormat="1" ht="20.100000000000001" customHeight="1" x14ac:dyDescent="0.2">
      <c r="A22" s="173"/>
      <c r="B22" s="26" t="s">
        <v>9</v>
      </c>
      <c r="C22" s="148">
        <v>315</v>
      </c>
      <c r="D22" s="148">
        <v>642</v>
      </c>
      <c r="E22" s="148">
        <v>907</v>
      </c>
      <c r="F22" s="148">
        <v>1156</v>
      </c>
      <c r="G22" s="148">
        <v>808</v>
      </c>
      <c r="H22" s="148">
        <v>548</v>
      </c>
      <c r="I22" s="150">
        <v>4376</v>
      </c>
      <c r="J22" s="157">
        <f>I22/'ABS Estimated Population'!D9</f>
        <v>4.7667806801594735E-2</v>
      </c>
      <c r="K22" s="38"/>
      <c r="L22" s="15"/>
      <c r="M22" s="25"/>
      <c r="N22" s="25"/>
      <c r="O22" s="25"/>
    </row>
    <row r="23" spans="1:16" s="48" customFormat="1" ht="20.100000000000001" customHeight="1" x14ac:dyDescent="0.2">
      <c r="A23" s="173"/>
      <c r="B23" s="26" t="s">
        <v>10</v>
      </c>
      <c r="C23" s="148">
        <v>1159</v>
      </c>
      <c r="D23" s="148">
        <v>2102</v>
      </c>
      <c r="E23" s="148">
        <v>3366</v>
      </c>
      <c r="F23" s="148">
        <v>3667</v>
      </c>
      <c r="G23" s="148">
        <v>2734</v>
      </c>
      <c r="H23" s="148">
        <v>2883</v>
      </c>
      <c r="I23" s="150">
        <v>15911</v>
      </c>
      <c r="J23" s="157">
        <f>I23/'ABS Estimated Population'!D10</f>
        <v>9.126157905302705E-2</v>
      </c>
      <c r="K23" s="38"/>
      <c r="L23" s="15"/>
      <c r="M23" s="25"/>
      <c r="N23" s="25"/>
      <c r="O23" s="25"/>
    </row>
    <row r="24" spans="1:16" s="48" customFormat="1" ht="20.100000000000001" customHeight="1" x14ac:dyDescent="0.2">
      <c r="A24" s="175" t="s">
        <v>18</v>
      </c>
      <c r="B24" s="176"/>
      <c r="C24" s="154">
        <f>SUM(C16:C23)</f>
        <v>72830</v>
      </c>
      <c r="D24" s="154">
        <f t="shared" ref="D24:H24" si="0">SUM(D16:D23)</f>
        <v>181022</v>
      </c>
      <c r="E24" s="154">
        <f t="shared" si="0"/>
        <v>447168</v>
      </c>
      <c r="F24" s="154">
        <f t="shared" si="0"/>
        <v>486686</v>
      </c>
      <c r="G24" s="154">
        <f t="shared" si="0"/>
        <v>423285</v>
      </c>
      <c r="H24" s="154">
        <f t="shared" si="0"/>
        <v>522995</v>
      </c>
      <c r="I24" s="154">
        <f t="shared" ref="I24" si="1">SUM(I16:I23)</f>
        <v>2133986</v>
      </c>
      <c r="J24" s="158">
        <f>I24/'ABS Estimated Population'!D11</f>
        <v>0.20650091198716627</v>
      </c>
      <c r="K24" s="39"/>
      <c r="L24" s="15"/>
      <c r="M24" s="25"/>
      <c r="N24" s="25"/>
      <c r="O24" s="25"/>
    </row>
    <row r="25" spans="1:16" s="48" customFormat="1" ht="20.100000000000001" customHeight="1" x14ac:dyDescent="0.2">
      <c r="A25" s="33"/>
      <c r="B25" s="33"/>
      <c r="C25" s="33"/>
      <c r="D25" s="33"/>
      <c r="E25" s="33"/>
      <c r="F25" s="33"/>
      <c r="G25" s="33"/>
      <c r="H25" s="33"/>
      <c r="I25" s="33"/>
      <c r="J25" s="33"/>
      <c r="K25" s="25"/>
      <c r="L25" s="25"/>
      <c r="M25" s="25"/>
      <c r="N25" s="25"/>
      <c r="O25" s="25"/>
      <c r="P25" s="25"/>
    </row>
    <row r="26" spans="1:16" s="48" customFormat="1" ht="20.100000000000001" customHeight="1" x14ac:dyDescent="0.2">
      <c r="A26" s="33"/>
      <c r="B26" s="33"/>
      <c r="C26" s="33"/>
      <c r="D26" s="33"/>
      <c r="E26" s="33"/>
      <c r="F26" s="33"/>
      <c r="G26" s="33"/>
      <c r="H26" s="33"/>
      <c r="I26" s="33"/>
      <c r="J26" s="33"/>
      <c r="K26" s="16"/>
      <c r="L26" s="16"/>
      <c r="M26" s="16"/>
      <c r="N26" s="25"/>
      <c r="O26" s="25"/>
      <c r="P26" s="25"/>
    </row>
    <row r="27" spans="1:16" s="42" customFormat="1" ht="20.100000000000001" customHeight="1" x14ac:dyDescent="0.2">
      <c r="A27" s="175" t="s">
        <v>11</v>
      </c>
      <c r="B27" s="175"/>
      <c r="C27" s="192" t="s">
        <v>0</v>
      </c>
      <c r="D27" s="193"/>
      <c r="E27" s="193"/>
      <c r="F27" s="193"/>
      <c r="G27" s="193"/>
      <c r="H27" s="193"/>
      <c r="I27" s="193"/>
      <c r="J27" s="191"/>
      <c r="K27" s="40"/>
      <c r="L27" s="40"/>
      <c r="M27" s="29"/>
      <c r="N27" s="28"/>
      <c r="O27" s="28"/>
      <c r="P27" s="28"/>
    </row>
    <row r="28" spans="1:16" s="48" customFormat="1" ht="39.950000000000003" customHeight="1" x14ac:dyDescent="0.2">
      <c r="A28" s="175"/>
      <c r="B28" s="175"/>
      <c r="C28" s="26" t="s">
        <v>21</v>
      </c>
      <c r="D28" s="26" t="s">
        <v>12</v>
      </c>
      <c r="E28" s="26" t="s">
        <v>13</v>
      </c>
      <c r="F28" s="26" t="s">
        <v>14</v>
      </c>
      <c r="G28" s="26" t="s">
        <v>15</v>
      </c>
      <c r="H28" s="26" t="s">
        <v>16</v>
      </c>
      <c r="I28" s="26" t="s">
        <v>2</v>
      </c>
      <c r="J28" s="27" t="s">
        <v>26</v>
      </c>
      <c r="K28" s="18"/>
      <c r="L28" s="18"/>
      <c r="M28" s="16"/>
      <c r="N28" s="25"/>
      <c r="O28" s="25"/>
    </row>
    <row r="29" spans="1:16" s="48" customFormat="1" ht="20.100000000000001" customHeight="1" x14ac:dyDescent="0.2">
      <c r="A29" s="173" t="s">
        <v>17</v>
      </c>
      <c r="B29" s="26" t="s">
        <v>3</v>
      </c>
      <c r="C29" s="148">
        <v>3266</v>
      </c>
      <c r="D29" s="148">
        <v>45413</v>
      </c>
      <c r="E29" s="148">
        <v>192012</v>
      </c>
      <c r="F29" s="148">
        <v>225669</v>
      </c>
      <c r="G29" s="148">
        <v>212495</v>
      </c>
      <c r="H29" s="148">
        <v>303354</v>
      </c>
      <c r="I29" s="152">
        <f t="shared" ref="I29:I36" si="2">SUM(C29:H29)</f>
        <v>982209</v>
      </c>
      <c r="J29" s="157">
        <f>I29/'ABS Estimated Population'!C3</f>
        <v>0.30707657773136832</v>
      </c>
      <c r="K29" s="38"/>
      <c r="L29" s="15"/>
      <c r="M29" s="16"/>
      <c r="N29" s="25"/>
      <c r="O29" s="25"/>
    </row>
    <row r="30" spans="1:16" s="48" customFormat="1" ht="20.100000000000001" customHeight="1" x14ac:dyDescent="0.2">
      <c r="A30" s="173"/>
      <c r="B30" s="26" t="s">
        <v>4</v>
      </c>
      <c r="C30" s="148">
        <v>3300</v>
      </c>
      <c r="D30" s="148">
        <v>11917</v>
      </c>
      <c r="E30" s="148">
        <v>43609</v>
      </c>
      <c r="F30" s="148">
        <v>42251</v>
      </c>
      <c r="G30" s="148">
        <v>38560</v>
      </c>
      <c r="H30" s="148">
        <v>47072</v>
      </c>
      <c r="I30" s="152">
        <f t="shared" si="2"/>
        <v>186709</v>
      </c>
      <c r="J30" s="157">
        <f>I30/'ABS Estimated Population'!C4</f>
        <v>7.1501415215548952E-2</v>
      </c>
      <c r="K30" s="38"/>
      <c r="L30" s="15"/>
      <c r="M30" s="16"/>
      <c r="N30" s="25"/>
      <c r="O30" s="25"/>
    </row>
    <row r="31" spans="1:16" s="48" customFormat="1" ht="20.100000000000001" customHeight="1" x14ac:dyDescent="0.2">
      <c r="A31" s="173"/>
      <c r="B31" s="26" t="s">
        <v>5</v>
      </c>
      <c r="C31" s="148">
        <v>2579</v>
      </c>
      <c r="D31" s="148">
        <v>39854</v>
      </c>
      <c r="E31" s="148">
        <v>92236</v>
      </c>
      <c r="F31" s="148">
        <v>80649</v>
      </c>
      <c r="G31" s="148">
        <v>53682</v>
      </c>
      <c r="H31" s="148">
        <v>52796</v>
      </c>
      <c r="I31" s="152">
        <f t="shared" si="2"/>
        <v>321796</v>
      </c>
      <c r="J31" s="157">
        <f>I31/'ABS Estimated Population'!C5</f>
        <v>0.16259820816366335</v>
      </c>
      <c r="K31" s="38"/>
      <c r="L31" s="15"/>
      <c r="M31" s="16"/>
      <c r="N31" s="25"/>
      <c r="O31" s="25"/>
    </row>
    <row r="32" spans="1:16" s="48" customFormat="1" ht="20.100000000000001" customHeight="1" x14ac:dyDescent="0.2">
      <c r="A32" s="173"/>
      <c r="B32" s="26" t="s">
        <v>6</v>
      </c>
      <c r="C32" s="148">
        <v>34231</v>
      </c>
      <c r="D32" s="148">
        <v>66962</v>
      </c>
      <c r="E32" s="148">
        <v>72724</v>
      </c>
      <c r="F32" s="148">
        <v>66975</v>
      </c>
      <c r="G32" s="148">
        <v>60820</v>
      </c>
      <c r="H32" s="148">
        <v>85047</v>
      </c>
      <c r="I32" s="152">
        <f t="shared" si="2"/>
        <v>386759</v>
      </c>
      <c r="J32" s="157">
        <f>I32/'ABS Estimated Population'!C6</f>
        <v>0.55506775472245107</v>
      </c>
      <c r="K32" s="38"/>
      <c r="L32" s="15"/>
      <c r="M32" s="16"/>
      <c r="N32" s="25"/>
      <c r="O32" s="25"/>
    </row>
    <row r="33" spans="1:17" s="48" customFormat="1" ht="20.100000000000001" customHeight="1" x14ac:dyDescent="0.2">
      <c r="A33" s="173"/>
      <c r="B33" s="26" t="s">
        <v>7</v>
      </c>
      <c r="C33" s="148">
        <v>1112</v>
      </c>
      <c r="D33" s="148">
        <v>3862</v>
      </c>
      <c r="E33" s="148">
        <v>35820</v>
      </c>
      <c r="F33" s="148">
        <v>54623</v>
      </c>
      <c r="G33" s="148">
        <v>50956</v>
      </c>
      <c r="H33" s="148">
        <v>72155</v>
      </c>
      <c r="I33" s="152">
        <f t="shared" si="2"/>
        <v>218528</v>
      </c>
      <c r="J33" s="157">
        <f>I33/'ABS Estimated Population'!C7</f>
        <v>0.21192484565895819</v>
      </c>
      <c r="K33" s="38"/>
      <c r="L33" s="15"/>
      <c r="M33" s="16"/>
      <c r="N33" s="25"/>
      <c r="O33" s="25"/>
    </row>
    <row r="34" spans="1:17" s="48" customFormat="1" ht="20.100000000000001" customHeight="1" x14ac:dyDescent="0.2">
      <c r="A34" s="173"/>
      <c r="B34" s="26" t="s">
        <v>8</v>
      </c>
      <c r="C34" s="148">
        <v>309</v>
      </c>
      <c r="D34" s="148">
        <v>880</v>
      </c>
      <c r="E34" s="148">
        <v>10417</v>
      </c>
      <c r="F34" s="148">
        <v>16227</v>
      </c>
      <c r="G34" s="148">
        <v>16585</v>
      </c>
      <c r="H34" s="148">
        <v>25341</v>
      </c>
      <c r="I34" s="152">
        <f t="shared" si="2"/>
        <v>69759</v>
      </c>
      <c r="J34" s="157">
        <f>I34/'ABS Estimated Population'!C8</f>
        <v>0.32799055885201661</v>
      </c>
      <c r="K34" s="38"/>
      <c r="L34" s="15"/>
      <c r="M34" s="16"/>
      <c r="N34" s="25"/>
      <c r="O34" s="25"/>
    </row>
    <row r="35" spans="1:17" s="48" customFormat="1" ht="20.100000000000001" customHeight="1" x14ac:dyDescent="0.2">
      <c r="A35" s="173"/>
      <c r="B35" s="26" t="s">
        <v>9</v>
      </c>
      <c r="C35" s="148">
        <v>73</v>
      </c>
      <c r="D35" s="148">
        <v>308</v>
      </c>
      <c r="E35" s="148">
        <v>565</v>
      </c>
      <c r="F35" s="148">
        <v>1066</v>
      </c>
      <c r="G35" s="148">
        <v>823</v>
      </c>
      <c r="H35" s="148">
        <v>628</v>
      </c>
      <c r="I35" s="152">
        <f t="shared" si="2"/>
        <v>3463</v>
      </c>
      <c r="J35" s="157">
        <f>I35/'ABS Estimated Population'!C9</f>
        <v>3.5257585013235594E-2</v>
      </c>
      <c r="K35" s="38"/>
      <c r="L35" s="15"/>
      <c r="M35" s="16"/>
      <c r="N35" s="25"/>
      <c r="O35" s="25"/>
    </row>
    <row r="36" spans="1:17" s="48" customFormat="1" ht="20.100000000000001" customHeight="1" x14ac:dyDescent="0.2">
      <c r="A36" s="173"/>
      <c r="B36" s="26" t="s">
        <v>10</v>
      </c>
      <c r="C36" s="148">
        <v>355</v>
      </c>
      <c r="D36" s="148">
        <v>1091</v>
      </c>
      <c r="E36" s="148">
        <v>2081</v>
      </c>
      <c r="F36" s="148">
        <v>2821</v>
      </c>
      <c r="G36" s="148">
        <v>2238</v>
      </c>
      <c r="H36" s="148">
        <v>2467</v>
      </c>
      <c r="I36" s="152">
        <f t="shared" si="2"/>
        <v>11053</v>
      </c>
      <c r="J36" s="157">
        <f>I36/'ABS Estimated Population'!C10</f>
        <v>6.6394752333697751E-2</v>
      </c>
      <c r="K36" s="38"/>
      <c r="L36" s="15"/>
      <c r="M36" s="16"/>
      <c r="N36" s="25"/>
      <c r="O36" s="25"/>
    </row>
    <row r="37" spans="1:17" s="48" customFormat="1" ht="20.100000000000001" customHeight="1" x14ac:dyDescent="0.2">
      <c r="A37" s="175" t="s">
        <v>18</v>
      </c>
      <c r="B37" s="176"/>
      <c r="C37" s="154">
        <f t="shared" ref="C37:I37" si="3">SUM(C29:C36)</f>
        <v>45225</v>
      </c>
      <c r="D37" s="154">
        <f t="shared" si="3"/>
        <v>170287</v>
      </c>
      <c r="E37" s="154">
        <f t="shared" si="3"/>
        <v>449464</v>
      </c>
      <c r="F37" s="154">
        <f t="shared" si="3"/>
        <v>490281</v>
      </c>
      <c r="G37" s="154">
        <f t="shared" si="3"/>
        <v>436159</v>
      </c>
      <c r="H37" s="154">
        <f t="shared" si="3"/>
        <v>588860</v>
      </c>
      <c r="I37" s="154">
        <f t="shared" si="3"/>
        <v>2180276</v>
      </c>
      <c r="J37" s="158">
        <f>I37/'ABS Estimated Population'!C11</f>
        <v>0.21815312530830239</v>
      </c>
      <c r="K37" s="20"/>
      <c r="L37" s="15"/>
      <c r="M37" s="16"/>
      <c r="N37" s="25"/>
      <c r="O37" s="25"/>
    </row>
    <row r="38" spans="1:17" s="48" customFormat="1" ht="20.100000000000001" customHeight="1" x14ac:dyDescent="0.2">
      <c r="A38" s="33"/>
      <c r="B38" s="33"/>
      <c r="C38" s="33"/>
      <c r="D38" s="33"/>
      <c r="E38" s="33"/>
      <c r="F38" s="33"/>
      <c r="G38" s="33"/>
      <c r="H38" s="33"/>
      <c r="I38" s="33"/>
      <c r="J38" s="33"/>
      <c r="K38" s="25"/>
      <c r="L38" s="25"/>
      <c r="M38" s="25"/>
      <c r="N38" s="25"/>
      <c r="O38" s="25"/>
      <c r="P38" s="25"/>
    </row>
    <row r="39" spans="1:17" s="48" customFormat="1" ht="20.100000000000001" customHeight="1" x14ac:dyDescent="0.2">
      <c r="A39" s="33"/>
      <c r="B39" s="33"/>
      <c r="C39" s="33"/>
      <c r="D39" s="33"/>
      <c r="E39" s="33"/>
      <c r="F39" s="33"/>
      <c r="G39" s="33"/>
      <c r="H39" s="33"/>
      <c r="I39" s="33"/>
      <c r="J39" s="33"/>
      <c r="K39" s="25"/>
      <c r="L39" s="25"/>
      <c r="M39" s="25"/>
      <c r="N39" s="25"/>
      <c r="O39" s="25"/>
      <c r="P39" s="25"/>
    </row>
    <row r="40" spans="1:17" s="42" customFormat="1" ht="20.100000000000001" customHeight="1" x14ac:dyDescent="0.2">
      <c r="A40" s="175" t="s">
        <v>11</v>
      </c>
      <c r="B40" s="177"/>
      <c r="C40" s="177"/>
      <c r="D40" s="189" t="s">
        <v>20</v>
      </c>
      <c r="E40" s="189"/>
      <c r="F40" s="189"/>
      <c r="G40" s="189"/>
      <c r="H40" s="189"/>
      <c r="I40" s="189"/>
      <c r="J40" s="189"/>
      <c r="K40" s="41"/>
      <c r="L40" s="41"/>
      <c r="M40" s="41"/>
      <c r="N40" s="28"/>
      <c r="O40" s="28"/>
      <c r="P40" s="28"/>
      <c r="Q40" s="28"/>
    </row>
    <row r="41" spans="1:17"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c r="P41" s="28"/>
    </row>
    <row r="42" spans="1:17" s="42" customFormat="1" ht="20.100000000000001" customHeight="1" x14ac:dyDescent="0.2">
      <c r="A42" s="173" t="s">
        <v>17</v>
      </c>
      <c r="B42" s="174"/>
      <c r="C42" s="26" t="s">
        <v>3</v>
      </c>
      <c r="D42" s="148">
        <v>0</v>
      </c>
      <c r="E42" s="148">
        <v>0</v>
      </c>
      <c r="F42" s="148">
        <v>0</v>
      </c>
      <c r="G42" s="148">
        <v>7</v>
      </c>
      <c r="H42" s="148">
        <v>13</v>
      </c>
      <c r="I42" s="148">
        <v>13</v>
      </c>
      <c r="J42" s="151">
        <f t="shared" ref="J42:J49" si="4">SUM(D42:I42)</f>
        <v>33</v>
      </c>
      <c r="K42" s="28"/>
      <c r="L42" s="28"/>
      <c r="M42" s="28"/>
      <c r="N42" s="28"/>
      <c r="O42" s="28"/>
      <c r="P42" s="28"/>
    </row>
    <row r="43" spans="1:17" s="42" customFormat="1" ht="20.100000000000001" customHeight="1" x14ac:dyDescent="0.2">
      <c r="A43" s="174"/>
      <c r="B43" s="174"/>
      <c r="C43" s="26" t="s">
        <v>4</v>
      </c>
      <c r="D43" s="148">
        <v>0</v>
      </c>
      <c r="E43" s="148">
        <v>70</v>
      </c>
      <c r="F43" s="148">
        <v>1386</v>
      </c>
      <c r="G43" s="148">
        <v>896</v>
      </c>
      <c r="H43" s="148">
        <v>727</v>
      </c>
      <c r="I43" s="148">
        <v>622</v>
      </c>
      <c r="J43" s="151">
        <f t="shared" si="4"/>
        <v>3701</v>
      </c>
      <c r="K43" s="28"/>
      <c r="L43" s="28"/>
      <c r="M43" s="28"/>
      <c r="N43" s="28"/>
      <c r="O43" s="28"/>
      <c r="P43" s="28"/>
    </row>
    <row r="44" spans="1:17" s="42" customFormat="1" ht="20.100000000000001" customHeight="1" x14ac:dyDescent="0.2">
      <c r="A44" s="174"/>
      <c r="B44" s="174"/>
      <c r="C44" s="26" t="s">
        <v>5</v>
      </c>
      <c r="D44" s="148">
        <v>0</v>
      </c>
      <c r="E44" s="148">
        <v>0</v>
      </c>
      <c r="F44" s="148">
        <v>1</v>
      </c>
      <c r="G44" s="148">
        <v>0</v>
      </c>
      <c r="H44" s="148">
        <v>0</v>
      </c>
      <c r="I44" s="148">
        <v>1</v>
      </c>
      <c r="J44" s="151">
        <f t="shared" si="4"/>
        <v>2</v>
      </c>
      <c r="K44" s="28"/>
      <c r="L44" s="28"/>
      <c r="M44" s="28"/>
      <c r="N44" s="28"/>
      <c r="O44" s="28"/>
      <c r="P44" s="28"/>
    </row>
    <row r="45" spans="1:17" s="42" customFormat="1" ht="20.100000000000001" customHeight="1" x14ac:dyDescent="0.2">
      <c r="A45" s="174"/>
      <c r="B45" s="174"/>
      <c r="C45" s="26" t="s">
        <v>6</v>
      </c>
      <c r="D45" s="148">
        <v>0</v>
      </c>
      <c r="E45" s="148">
        <v>6</v>
      </c>
      <c r="F45" s="148">
        <v>28</v>
      </c>
      <c r="G45" s="148">
        <v>21</v>
      </c>
      <c r="H45" s="148">
        <v>8</v>
      </c>
      <c r="I45" s="148">
        <v>12</v>
      </c>
      <c r="J45" s="151">
        <f t="shared" si="4"/>
        <v>75</v>
      </c>
      <c r="K45" s="28"/>
      <c r="L45" s="28"/>
      <c r="M45" s="28"/>
      <c r="N45" s="28"/>
      <c r="O45" s="28"/>
      <c r="P45" s="28"/>
    </row>
    <row r="46" spans="1:17" s="42" customFormat="1" ht="20.100000000000001" customHeight="1" x14ac:dyDescent="0.2">
      <c r="A46" s="174"/>
      <c r="B46" s="174"/>
      <c r="C46" s="26" t="s">
        <v>7</v>
      </c>
      <c r="D46" s="148">
        <v>0</v>
      </c>
      <c r="E46" s="148">
        <v>0</v>
      </c>
      <c r="F46" s="148">
        <v>333</v>
      </c>
      <c r="G46" s="148">
        <v>349</v>
      </c>
      <c r="H46" s="148">
        <v>268</v>
      </c>
      <c r="I46" s="148">
        <v>333</v>
      </c>
      <c r="J46" s="151">
        <f t="shared" si="4"/>
        <v>1283</v>
      </c>
      <c r="K46" s="28"/>
      <c r="L46" s="28"/>
      <c r="M46" s="28"/>
      <c r="N46" s="28"/>
      <c r="O46" s="28"/>
      <c r="P46" s="28"/>
    </row>
    <row r="47" spans="1:17" s="42" customFormat="1" ht="20.100000000000001" customHeight="1" x14ac:dyDescent="0.2">
      <c r="A47" s="174"/>
      <c r="B47" s="174"/>
      <c r="C47" s="26" t="s">
        <v>8</v>
      </c>
      <c r="D47" s="149">
        <v>0</v>
      </c>
      <c r="E47" s="149">
        <v>0</v>
      </c>
      <c r="F47" s="149">
        <v>0</v>
      </c>
      <c r="G47" s="149">
        <v>0</v>
      </c>
      <c r="H47" s="149">
        <v>0</v>
      </c>
      <c r="I47" s="149">
        <v>0</v>
      </c>
      <c r="J47" s="151">
        <f t="shared" si="4"/>
        <v>0</v>
      </c>
      <c r="K47" s="28"/>
      <c r="L47" s="28"/>
      <c r="M47" s="28"/>
      <c r="N47" s="28"/>
      <c r="O47" s="28"/>
      <c r="P47" s="28"/>
    </row>
    <row r="48" spans="1:17" s="42" customFormat="1" ht="20.100000000000001" customHeight="1" x14ac:dyDescent="0.2">
      <c r="A48" s="174"/>
      <c r="B48" s="174"/>
      <c r="C48" s="26" t="s">
        <v>9</v>
      </c>
      <c r="D48" s="149">
        <v>0</v>
      </c>
      <c r="E48" s="149">
        <v>0</v>
      </c>
      <c r="F48" s="149">
        <v>0</v>
      </c>
      <c r="G48" s="149">
        <v>0</v>
      </c>
      <c r="H48" s="149">
        <v>0</v>
      </c>
      <c r="I48" s="149">
        <v>0</v>
      </c>
      <c r="J48" s="151">
        <f t="shared" si="4"/>
        <v>0</v>
      </c>
      <c r="K48" s="28"/>
      <c r="L48" s="28"/>
      <c r="M48" s="28"/>
      <c r="N48" s="28"/>
      <c r="O48" s="28"/>
      <c r="P48" s="28"/>
    </row>
    <row r="49" spans="1:16" s="42" customFormat="1" ht="20.100000000000001" customHeight="1" x14ac:dyDescent="0.2">
      <c r="A49" s="174"/>
      <c r="B49" s="174"/>
      <c r="C49" s="26" t="s">
        <v>10</v>
      </c>
      <c r="D49" s="149">
        <v>0</v>
      </c>
      <c r="E49" s="149">
        <v>0</v>
      </c>
      <c r="F49" s="149">
        <v>0</v>
      </c>
      <c r="G49" s="149">
        <v>0</v>
      </c>
      <c r="H49" s="149">
        <v>0</v>
      </c>
      <c r="I49" s="149">
        <v>0</v>
      </c>
      <c r="J49" s="151">
        <f t="shared" si="4"/>
        <v>0</v>
      </c>
      <c r="M49" s="28"/>
      <c r="N49" s="28"/>
      <c r="O49" s="28"/>
      <c r="P49" s="28"/>
    </row>
    <row r="50" spans="1:16" s="42" customFormat="1" ht="20.100000000000001" customHeight="1" x14ac:dyDescent="0.2">
      <c r="A50" s="175" t="s">
        <v>18</v>
      </c>
      <c r="B50" s="177"/>
      <c r="C50" s="177"/>
      <c r="D50" s="154">
        <f t="shared" ref="D50:I50" si="5">SUM(D42:D49)</f>
        <v>0</v>
      </c>
      <c r="E50" s="154">
        <f t="shared" si="5"/>
        <v>76</v>
      </c>
      <c r="F50" s="154">
        <f t="shared" si="5"/>
        <v>1748</v>
      </c>
      <c r="G50" s="154">
        <f t="shared" si="5"/>
        <v>1273</v>
      </c>
      <c r="H50" s="154">
        <f t="shared" si="5"/>
        <v>1016</v>
      </c>
      <c r="I50" s="154">
        <f t="shared" si="5"/>
        <v>981</v>
      </c>
      <c r="J50" s="154">
        <f>SUM(D50:I50)</f>
        <v>5094</v>
      </c>
      <c r="K50" s="28"/>
      <c r="L50" s="28"/>
      <c r="M50" s="28"/>
      <c r="N50" s="28"/>
      <c r="O50" s="28"/>
      <c r="P50" s="28"/>
    </row>
    <row r="51" spans="1:16" s="42" customFormat="1" ht="20.100000000000001" customHeight="1" x14ac:dyDescent="0.2">
      <c r="A51" s="40"/>
      <c r="B51" s="40"/>
      <c r="C51" s="40"/>
      <c r="D51" s="40"/>
      <c r="E51" s="40"/>
      <c r="F51" s="40"/>
      <c r="G51" s="40"/>
      <c r="H51" s="40"/>
      <c r="I51" s="40"/>
      <c r="J51" s="40"/>
      <c r="K51" s="29"/>
      <c r="L51" s="29"/>
      <c r="M51" s="29"/>
      <c r="N51" s="29"/>
      <c r="O51" s="28"/>
      <c r="P51" s="28"/>
    </row>
    <row r="52" spans="1:16" s="48" customFormat="1" ht="20.100000000000001" customHeight="1" x14ac:dyDescent="0.2">
      <c r="A52" s="180" t="s">
        <v>19</v>
      </c>
      <c r="B52" s="181"/>
      <c r="C52" s="181"/>
      <c r="D52" s="181"/>
      <c r="E52" s="181"/>
      <c r="F52" s="181"/>
      <c r="G52" s="181"/>
      <c r="H52" s="181"/>
      <c r="I52" s="181"/>
      <c r="J52" s="181"/>
      <c r="K52" s="16"/>
      <c r="L52" s="16"/>
      <c r="M52" s="16"/>
      <c r="N52" s="16"/>
      <c r="O52" s="25"/>
      <c r="P52" s="25"/>
    </row>
    <row r="53" spans="1:16" s="48" customFormat="1" ht="20.100000000000001" customHeight="1" x14ac:dyDescent="0.2">
      <c r="A53" s="182" t="s">
        <v>42</v>
      </c>
      <c r="B53" s="182"/>
      <c r="C53" s="182"/>
      <c r="D53" s="182"/>
      <c r="E53" s="182"/>
      <c r="F53" s="182"/>
      <c r="G53" s="182"/>
      <c r="H53" s="182"/>
      <c r="I53" s="182"/>
      <c r="J53" s="182"/>
      <c r="K53" s="16"/>
      <c r="L53" s="16"/>
      <c r="M53" s="16"/>
      <c r="N53" s="16"/>
      <c r="O53" s="25"/>
      <c r="P53" s="25"/>
    </row>
    <row r="54" spans="1:16" s="48" customFormat="1" ht="20.100000000000001" customHeight="1" x14ac:dyDescent="0.2">
      <c r="A54" s="182"/>
      <c r="B54" s="182"/>
      <c r="C54" s="182"/>
      <c r="D54" s="182"/>
      <c r="E54" s="182"/>
      <c r="F54" s="182"/>
      <c r="G54" s="182"/>
      <c r="H54" s="182"/>
      <c r="I54" s="182"/>
      <c r="J54" s="182"/>
      <c r="K54" s="16"/>
      <c r="L54" s="16"/>
      <c r="M54" s="16"/>
      <c r="N54" s="16"/>
      <c r="O54" s="25"/>
      <c r="P54" s="25"/>
    </row>
    <row r="55" spans="1:16" s="48" customFormat="1" ht="16.5" customHeight="1" x14ac:dyDescent="0.2">
      <c r="A55" s="180" t="s">
        <v>34</v>
      </c>
      <c r="B55" s="180"/>
      <c r="C55" s="180"/>
      <c r="D55" s="180"/>
      <c r="E55" s="180"/>
      <c r="F55" s="180"/>
      <c r="G55" s="180"/>
      <c r="H55" s="180"/>
      <c r="I55" s="180"/>
      <c r="J55" s="180"/>
      <c r="K55" s="16"/>
      <c r="L55" s="16"/>
      <c r="M55" s="16"/>
      <c r="N55" s="16"/>
      <c r="O55" s="25"/>
      <c r="P55" s="25"/>
    </row>
    <row r="56" spans="1:16" s="48" customFormat="1" ht="12.75" x14ac:dyDescent="0.2">
      <c r="A56" s="183" t="s">
        <v>30</v>
      </c>
      <c r="B56" s="184"/>
      <c r="C56" s="184"/>
      <c r="D56" s="184"/>
      <c r="E56" s="184"/>
      <c r="F56" s="184"/>
      <c r="G56" s="184"/>
      <c r="H56" s="184"/>
      <c r="I56" s="184"/>
      <c r="J56" s="184"/>
      <c r="K56" s="16"/>
      <c r="L56" s="16"/>
      <c r="M56" s="16"/>
      <c r="N56" s="16"/>
      <c r="O56" s="25"/>
      <c r="P56" s="25"/>
    </row>
    <row r="57" spans="1:16" s="48" customFormat="1" ht="12.75" x14ac:dyDescent="0.2">
      <c r="A57" s="182" t="s">
        <v>31</v>
      </c>
      <c r="B57" s="185"/>
      <c r="C57" s="185"/>
      <c r="D57" s="185"/>
      <c r="E57" s="185"/>
      <c r="F57" s="185"/>
      <c r="G57" s="185"/>
      <c r="H57" s="185"/>
      <c r="I57" s="185"/>
      <c r="J57" s="185"/>
      <c r="K57" s="16"/>
      <c r="L57" s="16"/>
      <c r="M57" s="16"/>
      <c r="N57" s="16"/>
      <c r="O57" s="25"/>
      <c r="P57" s="25"/>
    </row>
    <row r="58" spans="1:16" s="48" customFormat="1" ht="20.100000000000001" customHeight="1" x14ac:dyDescent="0.2">
      <c r="A58" s="185"/>
      <c r="B58" s="185"/>
      <c r="C58" s="185"/>
      <c r="D58" s="185"/>
      <c r="E58" s="185"/>
      <c r="F58" s="185"/>
      <c r="G58" s="185"/>
      <c r="H58" s="185"/>
      <c r="I58" s="185"/>
      <c r="J58" s="185"/>
      <c r="K58" s="16"/>
      <c r="L58" s="16"/>
      <c r="M58" s="16"/>
      <c r="N58" s="16"/>
      <c r="O58" s="25"/>
      <c r="P58" s="25"/>
    </row>
    <row r="59" spans="1:16" ht="20.100000000000001" customHeight="1" x14ac:dyDescent="0.2">
      <c r="A59" s="178" t="s">
        <v>44</v>
      </c>
      <c r="B59" s="179"/>
      <c r="C59" s="179"/>
      <c r="D59" s="179"/>
      <c r="E59" s="179"/>
      <c r="F59" s="179"/>
      <c r="G59" s="179"/>
      <c r="H59" s="179"/>
      <c r="I59" s="179"/>
      <c r="J59" s="179"/>
      <c r="K59" s="32"/>
      <c r="L59" s="32"/>
      <c r="M59" s="32"/>
      <c r="N59" s="32"/>
    </row>
    <row r="60" spans="1:16" ht="20.100000000000001" customHeight="1" x14ac:dyDescent="0.2">
      <c r="A60" s="89"/>
      <c r="B60" s="89"/>
      <c r="C60" s="89"/>
      <c r="D60" s="89"/>
      <c r="E60" s="89"/>
      <c r="F60" s="89"/>
      <c r="G60" s="89"/>
      <c r="H60" s="89"/>
      <c r="I60" s="89"/>
      <c r="J60" s="89"/>
      <c r="K60" s="32"/>
      <c r="L60" s="32"/>
      <c r="M60" s="32"/>
      <c r="N60" s="32"/>
    </row>
    <row r="61" spans="1:16" ht="20.100000000000001" customHeight="1" x14ac:dyDescent="0.2">
      <c r="A61" s="89"/>
      <c r="B61" s="89"/>
      <c r="C61" s="89"/>
      <c r="D61" s="89"/>
      <c r="E61" s="89"/>
      <c r="F61" s="89"/>
      <c r="G61" s="89"/>
      <c r="H61" s="89"/>
      <c r="I61" s="89"/>
      <c r="J61" s="89"/>
      <c r="K61" s="32"/>
      <c r="L61" s="32"/>
      <c r="M61" s="32"/>
      <c r="N61" s="32"/>
    </row>
    <row r="62" spans="1:16" ht="20.100000000000001" customHeight="1" x14ac:dyDescent="0.2">
      <c r="A62" s="43"/>
      <c r="B62" s="43"/>
      <c r="C62" s="43"/>
      <c r="D62" s="43"/>
      <c r="E62" s="43"/>
      <c r="F62" s="43"/>
      <c r="G62" s="43"/>
      <c r="H62" s="43"/>
      <c r="I62" s="43"/>
      <c r="J62" s="43"/>
      <c r="K62" s="32"/>
      <c r="L62" s="32"/>
      <c r="M62" s="32"/>
      <c r="N62" s="32"/>
    </row>
    <row r="63" spans="1:16" ht="20.100000000000001" customHeight="1" x14ac:dyDescent="0.2">
      <c r="A63" s="43"/>
      <c r="B63" s="43"/>
      <c r="C63" s="43"/>
      <c r="D63" s="43"/>
      <c r="E63" s="43"/>
      <c r="F63" s="43"/>
      <c r="G63" s="43"/>
      <c r="H63" s="43"/>
      <c r="I63" s="43"/>
      <c r="J63" s="43"/>
      <c r="K63" s="32"/>
      <c r="L63" s="32"/>
      <c r="M63" s="32"/>
      <c r="N63" s="32"/>
    </row>
    <row r="64" spans="1:16" ht="20.100000000000001" customHeight="1" x14ac:dyDescent="0.2">
      <c r="A64" s="43"/>
      <c r="B64" s="43"/>
      <c r="C64" s="43"/>
      <c r="D64" s="43"/>
      <c r="E64" s="43"/>
      <c r="F64" s="43"/>
      <c r="G64" s="43"/>
      <c r="H64" s="43"/>
      <c r="I64" s="43"/>
      <c r="J64" s="43"/>
      <c r="K64" s="32"/>
      <c r="L64" s="32"/>
      <c r="M64" s="32"/>
      <c r="N64" s="32"/>
    </row>
    <row r="65" spans="1:14" ht="20.100000000000001" customHeight="1" x14ac:dyDescent="0.2">
      <c r="A65" s="43"/>
      <c r="B65" s="43"/>
      <c r="C65" s="43"/>
      <c r="D65" s="43"/>
      <c r="E65" s="43"/>
      <c r="F65" s="43"/>
      <c r="G65" s="43"/>
      <c r="H65" s="43"/>
      <c r="I65" s="43"/>
      <c r="J65" s="43"/>
      <c r="K65" s="32"/>
      <c r="L65" s="32"/>
      <c r="M65" s="32"/>
      <c r="N65" s="32"/>
    </row>
    <row r="66" spans="1:14" ht="20.100000000000001" customHeight="1" x14ac:dyDescent="0.2">
      <c r="A66" s="43"/>
      <c r="B66" s="43"/>
      <c r="C66" s="43"/>
      <c r="D66" s="43"/>
      <c r="E66" s="43"/>
      <c r="F66" s="43"/>
      <c r="G66" s="43"/>
      <c r="H66" s="43"/>
      <c r="I66" s="43"/>
      <c r="J66" s="43"/>
      <c r="K66" s="32"/>
      <c r="L66" s="32"/>
      <c r="M66" s="32"/>
      <c r="N66" s="32"/>
    </row>
    <row r="67" spans="1:14" ht="20.100000000000001" customHeight="1" x14ac:dyDescent="0.2">
      <c r="A67" s="43"/>
      <c r="B67" s="43"/>
      <c r="C67" s="43"/>
      <c r="D67" s="43"/>
      <c r="E67" s="43"/>
      <c r="F67" s="43"/>
      <c r="G67" s="43"/>
      <c r="H67" s="43"/>
      <c r="I67" s="43"/>
      <c r="J67" s="43"/>
      <c r="K67" s="32"/>
      <c r="L67" s="32"/>
      <c r="M67" s="32"/>
      <c r="N67" s="32"/>
    </row>
    <row r="68" spans="1:14" ht="20.100000000000001" customHeight="1" x14ac:dyDescent="0.2">
      <c r="A68" s="43"/>
      <c r="B68" s="43"/>
      <c r="C68" s="43"/>
      <c r="D68" s="43"/>
      <c r="E68" s="43"/>
      <c r="F68" s="43"/>
      <c r="G68" s="43"/>
      <c r="H68" s="43"/>
      <c r="I68" s="43"/>
      <c r="J68" s="43"/>
      <c r="K68" s="32"/>
      <c r="L68" s="32"/>
      <c r="M68" s="32"/>
      <c r="N68" s="32"/>
    </row>
    <row r="69" spans="1:14" ht="20.100000000000001" customHeight="1" x14ac:dyDescent="0.2">
      <c r="A69" s="43"/>
      <c r="B69" s="43"/>
      <c r="C69" s="43"/>
      <c r="D69" s="43"/>
      <c r="E69" s="43"/>
      <c r="F69" s="43"/>
      <c r="G69" s="43"/>
      <c r="H69" s="43"/>
      <c r="I69" s="43"/>
      <c r="J69" s="43"/>
      <c r="K69" s="32"/>
      <c r="L69" s="32"/>
      <c r="M69" s="32"/>
      <c r="N69" s="32"/>
    </row>
    <row r="70" spans="1:14" ht="20.100000000000001" customHeight="1" x14ac:dyDescent="0.2">
      <c r="A70" s="43"/>
      <c r="B70" s="43"/>
      <c r="C70" s="43"/>
      <c r="D70" s="43"/>
      <c r="E70" s="43"/>
      <c r="F70" s="43"/>
      <c r="G70" s="43"/>
      <c r="H70" s="43"/>
      <c r="I70" s="43"/>
      <c r="J70" s="43"/>
      <c r="K70" s="32"/>
      <c r="L70" s="32"/>
      <c r="M70" s="32"/>
      <c r="N70" s="32"/>
    </row>
    <row r="71" spans="1:14" ht="20.100000000000001" customHeight="1" x14ac:dyDescent="0.2">
      <c r="A71" s="43"/>
      <c r="B71" s="43"/>
      <c r="C71" s="43"/>
      <c r="D71" s="43"/>
      <c r="E71" s="43"/>
      <c r="F71" s="43"/>
      <c r="G71" s="43"/>
      <c r="H71" s="43"/>
      <c r="I71" s="43"/>
      <c r="J71" s="43"/>
      <c r="K71" s="32"/>
      <c r="L71" s="32"/>
      <c r="M71" s="32"/>
      <c r="N71" s="32"/>
    </row>
    <row r="72" spans="1:14" ht="20.100000000000001" customHeight="1" x14ac:dyDescent="0.2">
      <c r="A72" s="43"/>
      <c r="B72" s="43"/>
      <c r="C72" s="43"/>
      <c r="D72" s="43"/>
      <c r="E72" s="43"/>
      <c r="F72" s="43"/>
      <c r="G72" s="43"/>
      <c r="H72" s="43"/>
      <c r="I72" s="43"/>
      <c r="J72" s="43"/>
      <c r="K72" s="32"/>
      <c r="L72" s="32"/>
      <c r="M72" s="32"/>
      <c r="N72" s="32"/>
    </row>
    <row r="73" spans="1:14" ht="20.100000000000001" customHeight="1" x14ac:dyDescent="0.2">
      <c r="A73" s="43"/>
      <c r="B73" s="43"/>
      <c r="C73" s="43"/>
      <c r="D73" s="43"/>
      <c r="E73" s="43"/>
      <c r="F73" s="43"/>
      <c r="G73" s="43"/>
      <c r="H73" s="43"/>
      <c r="I73" s="43"/>
      <c r="J73" s="43"/>
      <c r="K73" s="32"/>
      <c r="L73" s="32"/>
      <c r="M73" s="32"/>
      <c r="N73" s="32"/>
    </row>
    <row r="74" spans="1:14" ht="20.100000000000001" customHeight="1" x14ac:dyDescent="0.2">
      <c r="A74" s="43"/>
      <c r="B74" s="43"/>
      <c r="C74" s="43"/>
      <c r="D74" s="43"/>
      <c r="E74" s="43"/>
      <c r="F74" s="43"/>
      <c r="G74" s="43"/>
      <c r="H74" s="43"/>
      <c r="I74" s="43"/>
      <c r="J74" s="43"/>
      <c r="K74" s="32"/>
      <c r="L74" s="32"/>
      <c r="M74" s="32"/>
      <c r="N74" s="32"/>
    </row>
    <row r="75" spans="1:14" ht="20.100000000000001" customHeight="1" x14ac:dyDescent="0.2">
      <c r="A75" s="43"/>
      <c r="B75" s="43"/>
      <c r="C75" s="43"/>
      <c r="D75" s="43"/>
      <c r="E75" s="43"/>
      <c r="F75" s="43"/>
      <c r="G75" s="43"/>
      <c r="H75" s="43"/>
      <c r="I75" s="43"/>
      <c r="J75" s="43"/>
      <c r="K75" s="32"/>
      <c r="L75" s="32"/>
      <c r="M75" s="32"/>
      <c r="N75" s="32"/>
    </row>
    <row r="76" spans="1:14" ht="20.100000000000001" customHeight="1" x14ac:dyDescent="0.2">
      <c r="A76" s="43"/>
      <c r="B76" s="43"/>
      <c r="C76" s="43"/>
      <c r="D76" s="43"/>
      <c r="E76" s="43"/>
      <c r="F76" s="43"/>
      <c r="G76" s="43"/>
      <c r="H76" s="43"/>
      <c r="I76" s="43"/>
      <c r="J76" s="43"/>
      <c r="K76" s="32"/>
      <c r="L76" s="32"/>
      <c r="M76" s="32"/>
      <c r="N76" s="32"/>
    </row>
    <row r="77" spans="1:14" ht="20.100000000000001" customHeight="1" x14ac:dyDescent="0.2">
      <c r="A77" s="43"/>
      <c r="B77" s="43"/>
      <c r="C77" s="43"/>
      <c r="D77" s="43"/>
      <c r="E77" s="43"/>
      <c r="F77" s="43"/>
      <c r="G77" s="43"/>
      <c r="H77" s="43"/>
      <c r="I77" s="43"/>
      <c r="J77" s="43"/>
      <c r="K77" s="32"/>
      <c r="L77" s="32"/>
      <c r="M77" s="32"/>
      <c r="N77" s="32"/>
    </row>
    <row r="78" spans="1:14" ht="20.100000000000001" customHeight="1" x14ac:dyDescent="0.2">
      <c r="A78" s="43"/>
      <c r="B78" s="43"/>
      <c r="C78" s="43"/>
      <c r="D78" s="43"/>
      <c r="E78" s="43"/>
      <c r="F78" s="43"/>
      <c r="G78" s="43"/>
      <c r="H78" s="43"/>
      <c r="I78" s="43"/>
      <c r="J78" s="43"/>
      <c r="K78" s="32"/>
      <c r="L78" s="32"/>
      <c r="M78" s="32"/>
      <c r="N78" s="32"/>
    </row>
    <row r="79" spans="1:14" ht="20.100000000000001" customHeight="1" x14ac:dyDescent="0.2">
      <c r="A79" s="43"/>
      <c r="B79" s="43"/>
      <c r="C79" s="43"/>
      <c r="D79" s="43"/>
      <c r="E79" s="43"/>
      <c r="F79" s="43"/>
      <c r="G79" s="43"/>
      <c r="H79" s="43"/>
      <c r="I79" s="43"/>
      <c r="J79" s="43"/>
      <c r="K79" s="32"/>
      <c r="L79" s="32"/>
      <c r="M79" s="32"/>
      <c r="N79" s="32"/>
    </row>
    <row r="80" spans="1:14" ht="20.100000000000001" customHeight="1" x14ac:dyDescent="0.2">
      <c r="A80" s="43"/>
      <c r="B80" s="43"/>
      <c r="C80" s="43"/>
      <c r="D80" s="43"/>
      <c r="E80" s="43"/>
      <c r="F80" s="43"/>
      <c r="G80" s="43"/>
      <c r="H80" s="43"/>
      <c r="I80" s="43"/>
      <c r="J80" s="43"/>
      <c r="K80" s="32"/>
      <c r="L80" s="32"/>
      <c r="M80" s="32"/>
      <c r="N80" s="32"/>
    </row>
    <row r="81" spans="1:14" ht="20.100000000000001" customHeight="1" x14ac:dyDescent="0.2">
      <c r="A81" s="43"/>
      <c r="B81" s="43"/>
      <c r="C81" s="43"/>
      <c r="D81" s="43"/>
      <c r="E81" s="43"/>
      <c r="F81" s="43"/>
      <c r="G81" s="43"/>
      <c r="H81" s="43"/>
      <c r="I81" s="43"/>
      <c r="J81" s="43"/>
      <c r="K81" s="32"/>
      <c r="L81" s="32"/>
      <c r="M81" s="32"/>
      <c r="N81" s="32"/>
    </row>
    <row r="82" spans="1:14" ht="20.100000000000001" customHeight="1" x14ac:dyDescent="0.2">
      <c r="A82" s="43"/>
      <c r="B82" s="43"/>
      <c r="C82" s="43"/>
      <c r="D82" s="43"/>
      <c r="E82" s="43"/>
      <c r="F82" s="43"/>
      <c r="G82" s="43"/>
      <c r="H82" s="43"/>
      <c r="I82" s="43"/>
      <c r="J82" s="43"/>
      <c r="K82" s="32"/>
      <c r="L82" s="32"/>
      <c r="M82" s="32"/>
      <c r="N82" s="32"/>
    </row>
    <row r="83" spans="1:14" ht="20.100000000000001" customHeight="1" x14ac:dyDescent="0.2">
      <c r="A83" s="43"/>
      <c r="B83" s="43"/>
      <c r="C83" s="43"/>
      <c r="D83" s="43"/>
      <c r="E83" s="43"/>
      <c r="F83" s="43"/>
      <c r="G83" s="43"/>
      <c r="H83" s="43"/>
      <c r="I83" s="43"/>
      <c r="J83" s="43"/>
      <c r="K83" s="32"/>
      <c r="L83" s="32"/>
      <c r="M83" s="32"/>
      <c r="N83" s="32"/>
    </row>
    <row r="84" spans="1:14" ht="20.100000000000001" customHeight="1" x14ac:dyDescent="0.2">
      <c r="A84" s="43"/>
      <c r="B84" s="43"/>
      <c r="C84" s="43"/>
      <c r="D84" s="43"/>
      <c r="E84" s="43"/>
      <c r="F84" s="43"/>
      <c r="G84" s="43"/>
      <c r="H84" s="43"/>
      <c r="I84" s="43"/>
      <c r="J84" s="43"/>
      <c r="K84" s="32"/>
      <c r="L84" s="32"/>
      <c r="M84" s="32"/>
      <c r="N84" s="32"/>
    </row>
    <row r="85" spans="1:14" ht="20.100000000000001" customHeight="1" x14ac:dyDescent="0.2">
      <c r="A85" s="43"/>
      <c r="B85" s="43"/>
      <c r="C85" s="43"/>
      <c r="D85" s="43"/>
      <c r="E85" s="43"/>
      <c r="F85" s="43"/>
      <c r="G85" s="43"/>
      <c r="H85" s="43"/>
      <c r="I85" s="43"/>
      <c r="J85" s="43"/>
      <c r="K85" s="32"/>
      <c r="L85" s="32"/>
      <c r="M85" s="32"/>
      <c r="N85" s="32"/>
    </row>
    <row r="86" spans="1:14" ht="20.100000000000001" customHeight="1" x14ac:dyDescent="0.2">
      <c r="A86" s="43"/>
      <c r="B86" s="43"/>
      <c r="C86" s="43"/>
      <c r="D86" s="43"/>
      <c r="E86" s="43"/>
      <c r="F86" s="43"/>
      <c r="G86" s="43"/>
      <c r="H86" s="43"/>
      <c r="I86" s="43"/>
      <c r="J86" s="43"/>
      <c r="K86" s="32"/>
      <c r="L86" s="32"/>
      <c r="M86" s="32"/>
      <c r="N86" s="32"/>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31/01/2020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Layout" topLeftCell="A43" zoomScaleNormal="100" workbookViewId="0">
      <selection activeCell="F2" sqref="F2"/>
    </sheetView>
  </sheetViews>
  <sheetFormatPr defaultRowHeight="20.100000000000001" customHeight="1" x14ac:dyDescent="0.2"/>
  <cols>
    <col min="1" max="2" width="8.7109375" style="44" customWidth="1"/>
    <col min="3" max="8" width="12.7109375" style="44" customWidth="1"/>
    <col min="9" max="9" width="12.7109375" style="114" customWidth="1"/>
    <col min="10" max="10" width="12.7109375" style="44" customWidth="1"/>
    <col min="11" max="15" width="12.7109375" style="45" customWidth="1"/>
    <col min="16" max="28" width="12.7109375" style="53" customWidth="1"/>
    <col min="29" max="16384" width="9.140625" style="53"/>
  </cols>
  <sheetData>
    <row r="1" spans="1:15" s="42" customFormat="1" ht="20.100000000000001" customHeight="1" x14ac:dyDescent="0.2">
      <c r="A1" s="194" t="s">
        <v>11</v>
      </c>
      <c r="B1" s="195"/>
      <c r="C1" s="186"/>
      <c r="D1" s="187"/>
      <c r="E1" s="188"/>
      <c r="F1" s="40"/>
      <c r="G1" s="46"/>
      <c r="H1" s="46"/>
      <c r="I1" s="112"/>
      <c r="J1" s="46"/>
      <c r="K1" s="28"/>
      <c r="L1" s="28"/>
      <c r="M1" s="28"/>
      <c r="N1" s="28"/>
      <c r="O1" s="28"/>
    </row>
    <row r="2" spans="1:15" s="48" customFormat="1" ht="49.5" customHeight="1" x14ac:dyDescent="0.2">
      <c r="A2" s="195"/>
      <c r="B2" s="195"/>
      <c r="C2" s="105" t="s">
        <v>22</v>
      </c>
      <c r="D2" s="105" t="s">
        <v>23</v>
      </c>
      <c r="E2" s="17" t="s">
        <v>24</v>
      </c>
      <c r="F2" s="47"/>
      <c r="G2" s="33"/>
      <c r="H2" s="33"/>
      <c r="I2" s="113"/>
      <c r="J2" s="33"/>
      <c r="K2" s="25"/>
      <c r="L2" s="25"/>
      <c r="M2" s="25"/>
      <c r="N2" s="25"/>
      <c r="O2" s="25"/>
    </row>
    <row r="3" spans="1:15" s="42" customFormat="1" ht="20.100000000000001" customHeight="1" x14ac:dyDescent="0.2">
      <c r="A3" s="173" t="s">
        <v>17</v>
      </c>
      <c r="B3" s="26" t="s">
        <v>3</v>
      </c>
      <c r="C3" s="163">
        <v>1898260</v>
      </c>
      <c r="D3" s="146">
        <v>0.438</v>
      </c>
      <c r="E3" s="109">
        <f>IF(C3=0,0,(C3-'Sep 20'!C3)/'Sep 20'!C3)</f>
        <v>-5.5230612817608934E-4</v>
      </c>
      <c r="F3" s="49"/>
      <c r="G3" s="46"/>
      <c r="H3" s="46"/>
      <c r="I3" s="112"/>
      <c r="J3" s="46"/>
      <c r="K3" s="28"/>
      <c r="L3" s="28"/>
      <c r="M3" s="28"/>
      <c r="N3" s="28"/>
      <c r="O3" s="28"/>
    </row>
    <row r="4" spans="1:15" s="42" customFormat="1" ht="20.100000000000001" customHeight="1" x14ac:dyDescent="0.2">
      <c r="A4" s="173"/>
      <c r="B4" s="26" t="s">
        <v>4</v>
      </c>
      <c r="C4" s="163">
        <v>452226</v>
      </c>
      <c r="D4" s="146">
        <v>0.10440000000000001</v>
      </c>
      <c r="E4" s="109">
        <f>IF(C4=0,0,(C4-'Sep 20'!C4)/'Sep 20'!C4)</f>
        <v>9.118796672967195E-4</v>
      </c>
      <c r="F4" s="49"/>
      <c r="G4" s="46"/>
      <c r="H4" s="46"/>
      <c r="I4" s="112"/>
      <c r="J4" s="46"/>
      <c r="K4" s="28"/>
      <c r="L4" s="28"/>
      <c r="M4" s="28"/>
      <c r="N4" s="28"/>
      <c r="O4" s="28"/>
    </row>
    <row r="5" spans="1:15" s="42" customFormat="1" ht="20.100000000000001" customHeight="1" x14ac:dyDescent="0.2">
      <c r="A5" s="173"/>
      <c r="B5" s="26" t="s">
        <v>5</v>
      </c>
      <c r="C5" s="163">
        <v>629933</v>
      </c>
      <c r="D5" s="146">
        <v>0.1454</v>
      </c>
      <c r="E5" s="109">
        <f>IF(C5=0,0,(C5-'Sep 20'!C5)/'Sep 20'!C5)</f>
        <v>2.23883440882069E-4</v>
      </c>
      <c r="F5" s="49"/>
      <c r="G5" s="46"/>
      <c r="H5" s="46"/>
      <c r="I5" s="112"/>
      <c r="J5" s="46"/>
      <c r="K5" s="28"/>
      <c r="L5" s="28"/>
      <c r="M5" s="28"/>
      <c r="N5" s="28"/>
      <c r="O5" s="28"/>
    </row>
    <row r="6" spans="1:15" s="42" customFormat="1" ht="20.100000000000001" customHeight="1" x14ac:dyDescent="0.2">
      <c r="A6" s="173"/>
      <c r="B6" s="26" t="s">
        <v>6</v>
      </c>
      <c r="C6" s="163">
        <v>740257</v>
      </c>
      <c r="D6" s="146">
        <v>0.17080000000000001</v>
      </c>
      <c r="E6" s="109">
        <f>IF(C6=0,0,(C6-'Sep 20'!C6)/'Sep 20'!C6)</f>
        <v>1.7904170061196264E-3</v>
      </c>
      <c r="F6" s="49"/>
      <c r="G6" s="46"/>
      <c r="H6" s="46"/>
      <c r="I6" s="112"/>
      <c r="J6" s="46"/>
      <c r="K6" s="28"/>
      <c r="L6" s="28"/>
      <c r="M6" s="28"/>
      <c r="N6" s="28"/>
      <c r="O6" s="28"/>
    </row>
    <row r="7" spans="1:15" s="42" customFormat="1" ht="20.100000000000001" customHeight="1" x14ac:dyDescent="0.2">
      <c r="A7" s="173"/>
      <c r="B7" s="26" t="s">
        <v>7</v>
      </c>
      <c r="C7" s="163">
        <v>438844</v>
      </c>
      <c r="D7" s="146">
        <v>0.1013</v>
      </c>
      <c r="E7" s="109">
        <f>IF(C7=0,0,(C7-'Sep 20'!C7)/'Sep 20'!C7)</f>
        <v>4.3297442032700965E-5</v>
      </c>
      <c r="F7" s="49"/>
      <c r="G7" s="46"/>
      <c r="H7" s="46"/>
      <c r="I7" s="112"/>
      <c r="J7" s="46"/>
      <c r="K7" s="28"/>
      <c r="L7" s="28"/>
      <c r="M7" s="28"/>
      <c r="N7" s="28"/>
      <c r="O7" s="28"/>
    </row>
    <row r="8" spans="1:15" s="42" customFormat="1" ht="20.100000000000001" customHeight="1" x14ac:dyDescent="0.2">
      <c r="A8" s="173"/>
      <c r="B8" s="26" t="s">
        <v>8</v>
      </c>
      <c r="C8" s="163">
        <v>137861</v>
      </c>
      <c r="D8" s="146">
        <v>3.1800000000000002E-2</v>
      </c>
      <c r="E8" s="109">
        <f>IF(C8=0,0,(C8-'Sep 20'!C8)/'Sep 20'!C8)</f>
        <v>-1.8856019784316142E-4</v>
      </c>
      <c r="F8" s="49"/>
      <c r="G8" s="46"/>
      <c r="H8" s="46"/>
      <c r="I8" s="112"/>
      <c r="J8" s="46"/>
      <c r="K8" s="28"/>
      <c r="L8" s="28"/>
      <c r="M8" s="28"/>
      <c r="N8" s="28"/>
      <c r="O8" s="28"/>
    </row>
    <row r="9" spans="1:15" s="42" customFormat="1" ht="20.100000000000001" customHeight="1" x14ac:dyDescent="0.2">
      <c r="A9" s="173"/>
      <c r="B9" s="26" t="s">
        <v>9</v>
      </c>
      <c r="C9" s="163">
        <v>8130</v>
      </c>
      <c r="D9" s="146">
        <v>1.9E-3</v>
      </c>
      <c r="E9" s="109">
        <f>IF(C9=0,0,(C9-'Sep 20'!C9)/'Sep 20'!C9)</f>
        <v>2.7133695115934878E-3</v>
      </c>
      <c r="F9" s="49"/>
      <c r="G9" s="46"/>
      <c r="H9" s="46"/>
      <c r="I9" s="112"/>
      <c r="J9" s="46"/>
      <c r="K9" s="28"/>
      <c r="L9" s="28"/>
      <c r="M9" s="28"/>
      <c r="N9" s="28"/>
      <c r="O9" s="28"/>
    </row>
    <row r="10" spans="1:15" s="42" customFormat="1" ht="20.100000000000001" customHeight="1" x14ac:dyDescent="0.2">
      <c r="A10" s="173"/>
      <c r="B10" s="26" t="s">
        <v>10</v>
      </c>
      <c r="C10" s="163">
        <v>27928</v>
      </c>
      <c r="D10" s="146">
        <v>6.4000000000000003E-3</v>
      </c>
      <c r="E10" s="109">
        <f>IF(C10=0,0,(C10-'Sep 20'!C10)/'Sep 20'!C10)</f>
        <v>4.6569944474296975E-4</v>
      </c>
      <c r="F10" s="49"/>
      <c r="G10" s="46"/>
      <c r="H10" s="46"/>
      <c r="I10" s="112"/>
      <c r="J10" s="46"/>
      <c r="K10" s="28"/>
      <c r="L10" s="28"/>
      <c r="M10" s="28"/>
      <c r="N10" s="28"/>
      <c r="O10" s="28"/>
    </row>
    <row r="11" spans="1:15" s="48" customFormat="1" ht="20.100000000000001" customHeight="1" x14ac:dyDescent="0.2">
      <c r="A11" s="175" t="s">
        <v>18</v>
      </c>
      <c r="B11" s="176"/>
      <c r="C11" s="118">
        <f>SUM(C3:C10)</f>
        <v>4333439</v>
      </c>
      <c r="D11" s="110">
        <f>SUM(D3:D10)</f>
        <v>1</v>
      </c>
      <c r="E11" s="111">
        <f>IF(C11=0,0,(C11-'Sep 20'!C11)/'Sep 20'!C11)</f>
        <v>1.9734181726193884E-4</v>
      </c>
      <c r="F11" s="50"/>
      <c r="G11" s="33"/>
      <c r="H11" s="33"/>
      <c r="I11" s="113"/>
      <c r="J11" s="33"/>
      <c r="K11" s="25"/>
      <c r="L11" s="25"/>
      <c r="M11" s="25"/>
      <c r="N11" s="25"/>
      <c r="O11" s="25"/>
    </row>
    <row r="14" spans="1:15" s="42" customFormat="1" ht="20.100000000000001" customHeight="1" x14ac:dyDescent="0.2">
      <c r="A14" s="175" t="s">
        <v>11</v>
      </c>
      <c r="B14" s="175"/>
      <c r="C14" s="190" t="s">
        <v>1</v>
      </c>
      <c r="D14" s="187"/>
      <c r="E14" s="187"/>
      <c r="F14" s="187"/>
      <c r="G14" s="187"/>
      <c r="H14" s="187"/>
      <c r="I14" s="187"/>
      <c r="J14" s="229"/>
      <c r="K14" s="28"/>
      <c r="L14" s="28"/>
      <c r="M14" s="28"/>
      <c r="N14" s="28"/>
      <c r="O14" s="28"/>
    </row>
    <row r="15" spans="1:15" s="42" customFormat="1" ht="39.950000000000003" customHeight="1" x14ac:dyDescent="0.2">
      <c r="A15" s="175"/>
      <c r="B15" s="175"/>
      <c r="C15" s="104" t="s">
        <v>21</v>
      </c>
      <c r="D15" s="104" t="s">
        <v>12</v>
      </c>
      <c r="E15" s="104" t="s">
        <v>13</v>
      </c>
      <c r="F15" s="104" t="s">
        <v>14</v>
      </c>
      <c r="G15" s="104" t="s">
        <v>15</v>
      </c>
      <c r="H15" s="104" t="s">
        <v>16</v>
      </c>
      <c r="I15" s="104" t="s">
        <v>2</v>
      </c>
      <c r="J15" s="105" t="s">
        <v>26</v>
      </c>
      <c r="K15" s="28"/>
      <c r="L15" s="28"/>
      <c r="M15" s="28"/>
      <c r="N15" s="28"/>
    </row>
    <row r="16" spans="1:15" s="42" customFormat="1" ht="20.100000000000001" customHeight="1" x14ac:dyDescent="0.2">
      <c r="A16" s="173" t="s">
        <v>17</v>
      </c>
      <c r="B16" s="26" t="s">
        <v>3</v>
      </c>
      <c r="C16" s="148">
        <v>12551</v>
      </c>
      <c r="D16" s="148">
        <v>39028</v>
      </c>
      <c r="E16" s="148">
        <v>183292</v>
      </c>
      <c r="F16" s="148">
        <v>217977</v>
      </c>
      <c r="G16" s="148">
        <v>199995</v>
      </c>
      <c r="H16" s="148">
        <v>267626</v>
      </c>
      <c r="I16" s="79">
        <v>920469</v>
      </c>
      <c r="J16" s="124">
        <f>I16/'ABS Estimated Population'!D3</f>
        <v>0.27892890118917713</v>
      </c>
      <c r="K16" s="28"/>
      <c r="L16" s="28"/>
      <c r="M16" s="28"/>
      <c r="N16" s="28"/>
    </row>
    <row r="17" spans="1:15" s="42" customFormat="1" ht="20.100000000000001" customHeight="1" x14ac:dyDescent="0.2">
      <c r="A17" s="173"/>
      <c r="B17" s="26" t="s">
        <v>4</v>
      </c>
      <c r="C17" s="148">
        <v>13851</v>
      </c>
      <c r="D17" s="148">
        <v>21035</v>
      </c>
      <c r="E17" s="148">
        <v>58917</v>
      </c>
      <c r="F17" s="148">
        <v>57654</v>
      </c>
      <c r="G17" s="148">
        <v>48711</v>
      </c>
      <c r="H17" s="148">
        <v>59323</v>
      </c>
      <c r="I17" s="79">
        <v>259491</v>
      </c>
      <c r="J17" s="124">
        <f>I17/'ABS Estimated Population'!D4</f>
        <v>9.578887178943879E-2</v>
      </c>
      <c r="K17" s="28"/>
      <c r="L17" s="28"/>
      <c r="M17" s="28"/>
      <c r="N17" s="28"/>
    </row>
    <row r="18" spans="1:15" s="42" customFormat="1" ht="20.100000000000001" customHeight="1" x14ac:dyDescent="0.2">
      <c r="A18" s="173"/>
      <c r="B18" s="26" t="s">
        <v>5</v>
      </c>
      <c r="C18" s="148">
        <v>11915</v>
      </c>
      <c r="D18" s="148">
        <v>36410</v>
      </c>
      <c r="E18" s="148">
        <v>83131</v>
      </c>
      <c r="F18" s="148">
        <v>74683</v>
      </c>
      <c r="G18" s="148">
        <v>51841</v>
      </c>
      <c r="H18" s="148">
        <v>49571</v>
      </c>
      <c r="I18" s="79">
        <v>307551</v>
      </c>
      <c r="J18" s="124">
        <f>I18/'ABS Estimated Population'!D5</f>
        <v>0.14905601395805315</v>
      </c>
      <c r="K18" s="28"/>
      <c r="L18" s="28"/>
      <c r="M18" s="28"/>
      <c r="N18" s="28"/>
    </row>
    <row r="19" spans="1:15" s="42" customFormat="1" ht="20.100000000000001" customHeight="1" x14ac:dyDescent="0.2">
      <c r="A19" s="173"/>
      <c r="B19" s="26" t="s">
        <v>6</v>
      </c>
      <c r="C19" s="148">
        <v>32385</v>
      </c>
      <c r="D19" s="148">
        <v>55894</v>
      </c>
      <c r="E19" s="148">
        <v>64478</v>
      </c>
      <c r="F19" s="148">
        <v>61038</v>
      </c>
      <c r="G19" s="148">
        <v>57026</v>
      </c>
      <c r="H19" s="148">
        <v>76341</v>
      </c>
      <c r="I19" s="79">
        <v>347162</v>
      </c>
      <c r="J19" s="125">
        <f>I19/'ABS Estimated Population'!D6</f>
        <v>0.47806670256231593</v>
      </c>
      <c r="K19" s="28"/>
      <c r="L19" s="28"/>
      <c r="M19" s="28"/>
      <c r="N19" s="28"/>
    </row>
    <row r="20" spans="1:15" s="42" customFormat="1" ht="20.100000000000001" customHeight="1" x14ac:dyDescent="0.2">
      <c r="A20" s="173"/>
      <c r="B20" s="26" t="s">
        <v>7</v>
      </c>
      <c r="C20" s="148">
        <v>4700</v>
      </c>
      <c r="D20" s="148">
        <v>7062</v>
      </c>
      <c r="E20" s="148">
        <v>34429</v>
      </c>
      <c r="F20" s="148">
        <v>53994</v>
      </c>
      <c r="G20" s="148">
        <v>50366</v>
      </c>
      <c r="H20" s="148">
        <v>68537</v>
      </c>
      <c r="I20" s="79">
        <v>219088</v>
      </c>
      <c r="J20" s="125">
        <f>I20/'ABS Estimated Population'!D7</f>
        <v>0.20905822270739025</v>
      </c>
      <c r="K20" s="28"/>
      <c r="L20" s="28"/>
      <c r="M20" s="28"/>
      <c r="N20" s="28"/>
    </row>
    <row r="21" spans="1:15" s="42" customFormat="1" ht="20.100000000000001" customHeight="1" x14ac:dyDescent="0.2">
      <c r="A21" s="173"/>
      <c r="B21" s="26" t="s">
        <v>8</v>
      </c>
      <c r="C21" s="148">
        <v>1461</v>
      </c>
      <c r="D21" s="148">
        <v>1824</v>
      </c>
      <c r="E21" s="148">
        <v>9933</v>
      </c>
      <c r="F21" s="148">
        <v>15516</v>
      </c>
      <c r="G21" s="148">
        <v>16237</v>
      </c>
      <c r="H21" s="148">
        <v>23143</v>
      </c>
      <c r="I21" s="79">
        <v>68114</v>
      </c>
      <c r="J21" s="125">
        <f>I21/'ABS Estimated Population'!D8</f>
        <v>0.30765408901616093</v>
      </c>
      <c r="K21" s="28"/>
      <c r="L21" s="28"/>
      <c r="M21" s="28"/>
      <c r="N21" s="28"/>
    </row>
    <row r="22" spans="1:15" s="42" customFormat="1" ht="20.100000000000001" customHeight="1" x14ac:dyDescent="0.2">
      <c r="A22" s="173"/>
      <c r="B22" s="26" t="s">
        <v>9</v>
      </c>
      <c r="C22" s="148">
        <v>360</v>
      </c>
      <c r="D22" s="148">
        <v>689</v>
      </c>
      <c r="E22" s="148">
        <v>939</v>
      </c>
      <c r="F22" s="148">
        <v>1171</v>
      </c>
      <c r="G22" s="148">
        <v>834</v>
      </c>
      <c r="H22" s="148">
        <v>591</v>
      </c>
      <c r="I22" s="79">
        <v>4584</v>
      </c>
      <c r="J22" s="125">
        <f>I22/'ABS Estimated Population'!D9</f>
        <v>4.9933552645911851E-2</v>
      </c>
      <c r="K22" s="28"/>
      <c r="L22" s="28"/>
      <c r="M22" s="28"/>
      <c r="N22" s="28"/>
    </row>
    <row r="23" spans="1:15" s="42" customFormat="1" ht="20.100000000000001" customHeight="1" x14ac:dyDescent="0.2">
      <c r="A23" s="173"/>
      <c r="B23" s="26" t="s">
        <v>10</v>
      </c>
      <c r="C23" s="148">
        <v>1385</v>
      </c>
      <c r="D23" s="148">
        <v>2140</v>
      </c>
      <c r="E23" s="148">
        <v>3349</v>
      </c>
      <c r="F23" s="148">
        <v>3804</v>
      </c>
      <c r="G23" s="148">
        <v>2804</v>
      </c>
      <c r="H23" s="148">
        <v>3010</v>
      </c>
      <c r="I23" s="79">
        <v>16492</v>
      </c>
      <c r="J23" s="125">
        <f>I23/'ABS Estimated Population'!D10</f>
        <v>9.4594052023287162E-2</v>
      </c>
      <c r="K23" s="28"/>
      <c r="L23" s="28"/>
      <c r="M23" s="28"/>
      <c r="N23" s="28"/>
    </row>
    <row r="24" spans="1:15" s="42" customFormat="1" ht="20.100000000000001" customHeight="1" x14ac:dyDescent="0.2">
      <c r="A24" s="175" t="s">
        <v>18</v>
      </c>
      <c r="B24" s="176"/>
      <c r="C24" s="139">
        <f t="shared" ref="C24:I24" si="0">SUM(C16:C23)</f>
        <v>78608</v>
      </c>
      <c r="D24" s="139">
        <f t="shared" si="0"/>
        <v>164082</v>
      </c>
      <c r="E24" s="139">
        <f t="shared" si="0"/>
        <v>438468</v>
      </c>
      <c r="F24" s="139">
        <f t="shared" si="0"/>
        <v>485837</v>
      </c>
      <c r="G24" s="139">
        <f t="shared" si="0"/>
        <v>427814</v>
      </c>
      <c r="H24" s="139">
        <f t="shared" si="0"/>
        <v>548142</v>
      </c>
      <c r="I24" s="139">
        <f t="shared" si="0"/>
        <v>2142951</v>
      </c>
      <c r="J24" s="126">
        <f>I24/'ABS Estimated Population'!D11</f>
        <v>0.20736843439638777</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104" t="s">
        <v>21</v>
      </c>
      <c r="D28" s="104" t="s">
        <v>12</v>
      </c>
      <c r="E28" s="104" t="s">
        <v>13</v>
      </c>
      <c r="F28" s="104" t="s">
        <v>14</v>
      </c>
      <c r="G28" s="104" t="s">
        <v>15</v>
      </c>
      <c r="H28" s="104" t="s">
        <v>16</v>
      </c>
      <c r="I28" s="104" t="s">
        <v>2</v>
      </c>
      <c r="J28" s="105" t="s">
        <v>26</v>
      </c>
      <c r="K28" s="28"/>
      <c r="L28" s="28"/>
      <c r="M28" s="28"/>
      <c r="N28" s="28"/>
    </row>
    <row r="29" spans="1:15" s="42" customFormat="1" ht="20.100000000000001" customHeight="1" x14ac:dyDescent="0.2">
      <c r="A29" s="173" t="s">
        <v>17</v>
      </c>
      <c r="B29" s="26" t="s">
        <v>3</v>
      </c>
      <c r="C29" s="148">
        <v>3659</v>
      </c>
      <c r="D29" s="148">
        <v>33438</v>
      </c>
      <c r="E29" s="148">
        <v>187406</v>
      </c>
      <c r="F29" s="148">
        <v>224087</v>
      </c>
      <c r="G29" s="148">
        <v>212990</v>
      </c>
      <c r="H29" s="148">
        <v>316178</v>
      </c>
      <c r="I29" s="79">
        <v>977758</v>
      </c>
      <c r="J29" s="125">
        <f>I29/'ABS Estimated Population'!C3</f>
        <v>0.30568502272883591</v>
      </c>
      <c r="K29" s="68"/>
      <c r="L29" s="28"/>
      <c r="M29" s="28"/>
      <c r="N29" s="28"/>
    </row>
    <row r="30" spans="1:15" s="42" customFormat="1" ht="20.100000000000001" customHeight="1" x14ac:dyDescent="0.2">
      <c r="A30" s="173"/>
      <c r="B30" s="26" t="s">
        <v>4</v>
      </c>
      <c r="C30" s="148">
        <v>3836</v>
      </c>
      <c r="D30" s="148">
        <v>11469</v>
      </c>
      <c r="E30" s="148">
        <v>43108</v>
      </c>
      <c r="F30" s="148">
        <v>41901</v>
      </c>
      <c r="G30" s="148">
        <v>39375</v>
      </c>
      <c r="H30" s="148">
        <v>49355</v>
      </c>
      <c r="I30" s="79">
        <v>189044</v>
      </c>
      <c r="J30" s="125">
        <f>I30/'ABS Estimated Population'!C4</f>
        <v>7.2395618518701493E-2</v>
      </c>
      <c r="K30" s="68"/>
      <c r="L30" s="28"/>
      <c r="M30" s="28"/>
      <c r="N30" s="28"/>
    </row>
    <row r="31" spans="1:15" s="42" customFormat="1" ht="20.100000000000001" customHeight="1" x14ac:dyDescent="0.2">
      <c r="A31" s="173"/>
      <c r="B31" s="26" t="s">
        <v>5</v>
      </c>
      <c r="C31" s="148">
        <v>2809</v>
      </c>
      <c r="D31" s="148">
        <v>32173</v>
      </c>
      <c r="E31" s="148">
        <v>93860</v>
      </c>
      <c r="F31" s="148">
        <v>82238</v>
      </c>
      <c r="G31" s="148">
        <v>55640</v>
      </c>
      <c r="H31" s="148">
        <v>55660</v>
      </c>
      <c r="I31" s="79">
        <v>322380</v>
      </c>
      <c r="J31" s="125">
        <f>I31/'ABS Estimated Population'!C5</f>
        <v>0.1628932937258443</v>
      </c>
      <c r="K31" s="68"/>
      <c r="L31" s="28"/>
      <c r="M31" s="28"/>
      <c r="N31" s="28"/>
    </row>
    <row r="32" spans="1:15" s="42" customFormat="1" ht="20.100000000000001" customHeight="1" x14ac:dyDescent="0.2">
      <c r="A32" s="173"/>
      <c r="B32" s="26" t="s">
        <v>6</v>
      </c>
      <c r="C32" s="148">
        <v>34260</v>
      </c>
      <c r="D32" s="148">
        <v>66679</v>
      </c>
      <c r="E32" s="148">
        <v>74185</v>
      </c>
      <c r="F32" s="148">
        <v>67432</v>
      </c>
      <c r="G32" s="148">
        <v>61454</v>
      </c>
      <c r="H32" s="148">
        <v>89012</v>
      </c>
      <c r="I32" s="79">
        <v>393022</v>
      </c>
      <c r="J32" s="125">
        <f>I32/'ABS Estimated Population'!C6</f>
        <v>0.56405627043333739</v>
      </c>
      <c r="K32" s="68"/>
      <c r="L32" s="28"/>
      <c r="M32" s="28"/>
      <c r="N32" s="28"/>
    </row>
    <row r="33" spans="1:16" s="42" customFormat="1" ht="20.100000000000001" customHeight="1" x14ac:dyDescent="0.2">
      <c r="A33" s="173"/>
      <c r="B33" s="26" t="s">
        <v>7</v>
      </c>
      <c r="C33" s="148">
        <v>1184</v>
      </c>
      <c r="D33" s="148">
        <v>3556</v>
      </c>
      <c r="E33" s="148">
        <v>32744</v>
      </c>
      <c r="F33" s="148">
        <v>54175</v>
      </c>
      <c r="G33" s="148">
        <v>51490</v>
      </c>
      <c r="H33" s="148">
        <v>75325</v>
      </c>
      <c r="I33" s="79">
        <v>218474</v>
      </c>
      <c r="J33" s="125">
        <f>I33/'ABS Estimated Population'!C7</f>
        <v>0.21187247735070669</v>
      </c>
      <c r="K33" s="68"/>
      <c r="L33" s="28"/>
      <c r="M33" s="28"/>
      <c r="N33" s="28"/>
    </row>
    <row r="34" spans="1:16" s="42" customFormat="1" ht="20.100000000000001" customHeight="1" x14ac:dyDescent="0.2">
      <c r="A34" s="173"/>
      <c r="B34" s="26" t="s">
        <v>8</v>
      </c>
      <c r="C34" s="148">
        <v>338</v>
      </c>
      <c r="D34" s="148">
        <v>839</v>
      </c>
      <c r="E34" s="148">
        <v>9522</v>
      </c>
      <c r="F34" s="148">
        <v>16101</v>
      </c>
      <c r="G34" s="148">
        <v>16552</v>
      </c>
      <c r="H34" s="148">
        <v>26395</v>
      </c>
      <c r="I34" s="79">
        <v>69747</v>
      </c>
      <c r="J34" s="125">
        <f>I34/'ABS Estimated Population'!C8</f>
        <v>0.32793413764892848</v>
      </c>
      <c r="K34" s="68"/>
      <c r="L34" s="28"/>
      <c r="M34" s="28"/>
      <c r="N34" s="28"/>
    </row>
    <row r="35" spans="1:16" s="42" customFormat="1" ht="20.100000000000001" customHeight="1" x14ac:dyDescent="0.2">
      <c r="A35" s="173"/>
      <c r="B35" s="26" t="s">
        <v>9</v>
      </c>
      <c r="C35" s="148">
        <v>88</v>
      </c>
      <c r="D35" s="148">
        <v>321</v>
      </c>
      <c r="E35" s="148">
        <v>552</v>
      </c>
      <c r="F35" s="148">
        <v>1059</v>
      </c>
      <c r="G35" s="148">
        <v>854</v>
      </c>
      <c r="H35" s="148">
        <v>672</v>
      </c>
      <c r="I35" s="79">
        <v>3546</v>
      </c>
      <c r="J35" s="125">
        <f>I35/'ABS Estimated Population'!C9</f>
        <v>3.6102626756261455E-2</v>
      </c>
      <c r="K35" s="68"/>
      <c r="L35" s="28"/>
      <c r="M35" s="28"/>
      <c r="N35" s="28"/>
    </row>
    <row r="36" spans="1:16" s="42" customFormat="1" ht="20.100000000000001" customHeight="1" x14ac:dyDescent="0.2">
      <c r="A36" s="173"/>
      <c r="B36" s="26" t="s">
        <v>10</v>
      </c>
      <c r="C36" s="148">
        <v>402</v>
      </c>
      <c r="D36" s="148">
        <v>1185</v>
      </c>
      <c r="E36" s="148">
        <v>2064</v>
      </c>
      <c r="F36" s="148">
        <v>2897</v>
      </c>
      <c r="G36" s="148">
        <v>2307</v>
      </c>
      <c r="H36" s="148">
        <v>2581</v>
      </c>
      <c r="I36" s="79">
        <v>11436</v>
      </c>
      <c r="J36" s="125">
        <f>I36/'ABS Estimated Population'!C10</f>
        <v>6.8695411896151956E-2</v>
      </c>
      <c r="K36" s="68"/>
      <c r="L36" s="28"/>
      <c r="M36" s="28"/>
      <c r="N36" s="28"/>
    </row>
    <row r="37" spans="1:16" s="42" customFormat="1" ht="20.100000000000001" customHeight="1" x14ac:dyDescent="0.2">
      <c r="A37" s="175" t="s">
        <v>18</v>
      </c>
      <c r="B37" s="176"/>
      <c r="C37" s="139">
        <f>SUM(C29:C36)</f>
        <v>46576</v>
      </c>
      <c r="D37" s="139">
        <f t="shared" ref="D37:I37" si="1">SUM(D29:D36)</f>
        <v>149660</v>
      </c>
      <c r="E37" s="139">
        <f t="shared" si="1"/>
        <v>443441</v>
      </c>
      <c r="F37" s="139">
        <f t="shared" si="1"/>
        <v>489890</v>
      </c>
      <c r="G37" s="139">
        <f t="shared" si="1"/>
        <v>440662</v>
      </c>
      <c r="H37" s="139">
        <f t="shared" si="1"/>
        <v>615178</v>
      </c>
      <c r="I37" s="139">
        <f t="shared" si="1"/>
        <v>2185407</v>
      </c>
      <c r="J37" s="126">
        <f>I37/'ABS Estimated Population'!C11</f>
        <v>0.21866652071602</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v>2851885</v>
      </c>
      <c r="L40" s="41"/>
      <c r="M40" s="28"/>
      <c r="N40" s="28"/>
      <c r="O40" s="28"/>
      <c r="P40" s="28"/>
    </row>
    <row r="41" spans="1:16" s="42" customFormat="1" ht="20.100000000000001" customHeight="1" x14ac:dyDescent="0.2">
      <c r="A41" s="177"/>
      <c r="B41" s="177"/>
      <c r="C41" s="177"/>
      <c r="D41" s="104" t="s">
        <v>21</v>
      </c>
      <c r="E41" s="104" t="s">
        <v>12</v>
      </c>
      <c r="F41" s="104" t="s">
        <v>13</v>
      </c>
      <c r="G41" s="104" t="s">
        <v>14</v>
      </c>
      <c r="H41" s="104" t="s">
        <v>15</v>
      </c>
      <c r="I41" s="104" t="s">
        <v>16</v>
      </c>
      <c r="J41" s="104"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79">
        <v>33</v>
      </c>
      <c r="K42" s="28"/>
      <c r="L42" s="28"/>
      <c r="M42" s="28"/>
      <c r="N42" s="28"/>
      <c r="O42" s="28"/>
    </row>
    <row r="43" spans="1:16" s="42" customFormat="1" ht="20.100000000000001" customHeight="1" x14ac:dyDescent="0.2">
      <c r="A43" s="174"/>
      <c r="B43" s="174"/>
      <c r="C43" s="26" t="s">
        <v>4</v>
      </c>
      <c r="D43" s="145">
        <v>0</v>
      </c>
      <c r="E43" s="145">
        <v>31</v>
      </c>
      <c r="F43" s="145">
        <v>1350</v>
      </c>
      <c r="G43" s="145">
        <v>897</v>
      </c>
      <c r="H43" s="145">
        <v>746</v>
      </c>
      <c r="I43" s="145">
        <v>667</v>
      </c>
      <c r="J43" s="79">
        <v>3691</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79">
        <v>2</v>
      </c>
      <c r="K44" s="28"/>
      <c r="L44" s="28"/>
      <c r="M44" s="28"/>
      <c r="N44" s="28"/>
      <c r="O44" s="28"/>
    </row>
    <row r="45" spans="1:16" s="42" customFormat="1" ht="20.100000000000001" customHeight="1" x14ac:dyDescent="0.2">
      <c r="A45" s="174"/>
      <c r="B45" s="174"/>
      <c r="C45" s="26" t="s">
        <v>6</v>
      </c>
      <c r="D45" s="145">
        <v>0</v>
      </c>
      <c r="E45" s="145">
        <v>5</v>
      </c>
      <c r="F45" s="145">
        <v>25</v>
      </c>
      <c r="G45" s="145">
        <v>22</v>
      </c>
      <c r="H45" s="145">
        <v>8</v>
      </c>
      <c r="I45" s="145">
        <v>13</v>
      </c>
      <c r="J45" s="79">
        <v>73</v>
      </c>
      <c r="K45" s="28"/>
      <c r="L45" s="28"/>
      <c r="M45" s="28"/>
      <c r="N45" s="28"/>
      <c r="O45" s="28"/>
    </row>
    <row r="46" spans="1:16" s="42" customFormat="1" ht="20.100000000000001" customHeight="1" x14ac:dyDescent="0.2">
      <c r="A46" s="174"/>
      <c r="B46" s="174"/>
      <c r="C46" s="26" t="s">
        <v>7</v>
      </c>
      <c r="D46" s="145">
        <v>0</v>
      </c>
      <c r="E46" s="145">
        <v>0</v>
      </c>
      <c r="F46" s="145">
        <v>308</v>
      </c>
      <c r="G46" s="145">
        <v>355</v>
      </c>
      <c r="H46" s="145">
        <v>267</v>
      </c>
      <c r="I46" s="145">
        <v>352</v>
      </c>
      <c r="J46" s="79">
        <v>1282</v>
      </c>
      <c r="K46" s="28"/>
      <c r="L46" s="28"/>
      <c r="M46" s="28"/>
      <c r="N46" s="28"/>
      <c r="O46" s="28"/>
    </row>
    <row r="47" spans="1:16" s="42" customFormat="1" ht="20.100000000000001" customHeight="1" x14ac:dyDescent="0.2">
      <c r="A47" s="174"/>
      <c r="B47" s="174"/>
      <c r="C47" s="26" t="s">
        <v>8</v>
      </c>
      <c r="D47" s="152"/>
      <c r="E47" s="152"/>
      <c r="F47" s="152"/>
      <c r="G47" s="152"/>
      <c r="H47" s="152"/>
      <c r="I47" s="152"/>
      <c r="J47" s="79"/>
      <c r="K47" s="28"/>
      <c r="L47" s="28"/>
      <c r="M47" s="28"/>
      <c r="N47" s="28"/>
      <c r="O47" s="28"/>
    </row>
    <row r="48" spans="1:16" s="42" customFormat="1" ht="20.100000000000001" customHeight="1" x14ac:dyDescent="0.2">
      <c r="A48" s="174"/>
      <c r="B48" s="174"/>
      <c r="C48" s="26" t="s">
        <v>9</v>
      </c>
      <c r="D48" s="152"/>
      <c r="E48" s="152"/>
      <c r="F48" s="152"/>
      <c r="G48" s="152"/>
      <c r="H48" s="152"/>
      <c r="I48" s="152"/>
      <c r="J48" s="79"/>
      <c r="K48" s="28"/>
      <c r="L48" s="28"/>
      <c r="M48" s="28"/>
      <c r="N48" s="28"/>
      <c r="O48" s="28"/>
    </row>
    <row r="49" spans="1:15" s="42" customFormat="1" ht="20.100000000000001" customHeight="1" x14ac:dyDescent="0.2">
      <c r="A49" s="174"/>
      <c r="B49" s="174"/>
      <c r="C49" s="26" t="s">
        <v>10</v>
      </c>
      <c r="D49" s="152">
        <v>0</v>
      </c>
      <c r="E49" s="152">
        <v>0</v>
      </c>
      <c r="F49" s="152">
        <v>0</v>
      </c>
      <c r="G49" s="152">
        <v>0</v>
      </c>
      <c r="H49" s="152">
        <v>0</v>
      </c>
      <c r="I49" s="152">
        <v>0</v>
      </c>
      <c r="J49" s="79">
        <v>0</v>
      </c>
      <c r="L49" s="28"/>
      <c r="M49" s="28"/>
      <c r="N49" s="28"/>
      <c r="O49" s="28"/>
    </row>
    <row r="50" spans="1:15" s="42" customFormat="1" ht="20.100000000000001" customHeight="1" x14ac:dyDescent="0.2">
      <c r="A50" s="175" t="s">
        <v>18</v>
      </c>
      <c r="B50" s="177"/>
      <c r="C50" s="177"/>
      <c r="D50" s="140">
        <f t="shared" ref="D50:J50" si="2">SUM(D42:D49)</f>
        <v>0</v>
      </c>
      <c r="E50" s="140">
        <f t="shared" si="2"/>
        <v>36</v>
      </c>
      <c r="F50" s="140">
        <f t="shared" si="2"/>
        <v>1683</v>
      </c>
      <c r="G50" s="140">
        <f t="shared" si="2"/>
        <v>1282</v>
      </c>
      <c r="H50" s="140">
        <f t="shared" si="2"/>
        <v>1034</v>
      </c>
      <c r="I50" s="140">
        <f t="shared" si="2"/>
        <v>1046</v>
      </c>
      <c r="J50" s="140">
        <f t="shared" si="2"/>
        <v>5081</v>
      </c>
      <c r="K50" s="28"/>
      <c r="L50" s="28"/>
      <c r="M50" s="28"/>
      <c r="N50" s="28"/>
      <c r="O50" s="28"/>
    </row>
    <row r="51" spans="1:15" s="42" customFormat="1" ht="20.100000000000001" customHeight="1" x14ac:dyDescent="0.2">
      <c r="A51" s="46"/>
      <c r="B51" s="46"/>
      <c r="C51" s="46"/>
      <c r="D51" s="46"/>
      <c r="E51" s="46"/>
      <c r="F51" s="46"/>
      <c r="G51" s="46"/>
      <c r="H51" s="46"/>
      <c r="I51" s="112"/>
      <c r="J51" s="46"/>
      <c r="K51" s="28"/>
      <c r="L51" s="28"/>
      <c r="M51" s="28"/>
      <c r="N51" s="28"/>
      <c r="O51" s="28"/>
    </row>
    <row r="52" spans="1:15" s="64" customFormat="1" ht="20.100000000000001" customHeight="1" x14ac:dyDescent="0.2">
      <c r="A52" s="208" t="s">
        <v>19</v>
      </c>
      <c r="B52" s="245"/>
      <c r="C52" s="245"/>
      <c r="D52" s="245"/>
      <c r="E52" s="245"/>
      <c r="F52" s="245"/>
      <c r="G52" s="245"/>
      <c r="H52" s="245"/>
      <c r="I52" s="245"/>
      <c r="J52" s="245"/>
      <c r="M52" s="73"/>
      <c r="N52" s="73"/>
      <c r="O52" s="73"/>
    </row>
    <row r="53" spans="1:15" s="64" customFormat="1" ht="20.100000000000001" customHeight="1" x14ac:dyDescent="0.2">
      <c r="A53" s="211" t="s">
        <v>37</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43" t="s">
        <v>54</v>
      </c>
      <c r="B59" s="244"/>
      <c r="C59" s="244"/>
      <c r="D59" s="244"/>
      <c r="E59" s="244"/>
      <c r="F59" s="244"/>
      <c r="G59" s="244"/>
      <c r="H59" s="244"/>
      <c r="I59" s="244"/>
      <c r="J59" s="244"/>
      <c r="K59" s="67"/>
      <c r="L59" s="67"/>
    </row>
    <row r="60" spans="1:15" ht="20.100000000000001" customHeight="1" x14ac:dyDescent="0.2">
      <c r="A60" s="127"/>
      <c r="B60" s="127"/>
      <c r="C60" s="127"/>
      <c r="D60" s="127"/>
      <c r="E60" s="127"/>
      <c r="F60" s="127"/>
      <c r="G60" s="127"/>
      <c r="H60" s="127"/>
      <c r="I60" s="128"/>
      <c r="J60" s="127"/>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31/10/2020</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view="pageLayout" zoomScaleNormal="100" workbookViewId="0">
      <selection activeCell="A57" sqref="A57:J58"/>
    </sheetView>
  </sheetViews>
  <sheetFormatPr defaultRowHeight="20.100000000000001" customHeight="1" x14ac:dyDescent="0.2"/>
  <cols>
    <col min="1" max="2" width="8.7109375" style="45" customWidth="1"/>
    <col min="3" max="14" width="12.7109375" style="45" customWidth="1"/>
    <col min="15" max="15" width="9.140625" style="45"/>
    <col min="16" max="16384" width="9.140625" style="53"/>
  </cols>
  <sheetData>
    <row r="1" spans="1:15" s="42" customFormat="1" ht="20.100000000000001" customHeight="1" x14ac:dyDescent="0.2">
      <c r="A1" s="19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1897384</v>
      </c>
      <c r="D3" s="146">
        <v>0.43759999999999999</v>
      </c>
      <c r="E3" s="19">
        <f>IF(C3=0,0,(C3-'Oct 20'!C3)/'Oct 20'!C3)</f>
        <v>-4.614752457513723E-4</v>
      </c>
      <c r="F3" s="49"/>
      <c r="G3" s="28"/>
      <c r="H3" s="28"/>
      <c r="I3" s="28"/>
      <c r="J3" s="28"/>
      <c r="K3" s="28"/>
      <c r="L3" s="28"/>
      <c r="M3" s="28"/>
      <c r="N3" s="69"/>
      <c r="O3" s="69"/>
    </row>
    <row r="4" spans="1:15" s="42" customFormat="1" ht="20.100000000000001" customHeight="1" x14ac:dyDescent="0.2">
      <c r="A4" s="200"/>
      <c r="B4" s="26" t="s">
        <v>4</v>
      </c>
      <c r="C4" s="148">
        <v>452628</v>
      </c>
      <c r="D4" s="146">
        <v>0.10440000000000001</v>
      </c>
      <c r="E4" s="19">
        <f>IF(C4=0,0,(C4-'Oct 20'!C4)/'Oct 20'!C4)</f>
        <v>8.889360629419803E-4</v>
      </c>
      <c r="F4" s="49"/>
      <c r="G4" s="28"/>
      <c r="H4" s="28"/>
      <c r="I4" s="28"/>
      <c r="J4" s="28"/>
      <c r="K4" s="28"/>
      <c r="L4" s="28"/>
      <c r="M4" s="28"/>
      <c r="N4" s="69"/>
      <c r="O4" s="69"/>
    </row>
    <row r="5" spans="1:15" s="42" customFormat="1" ht="20.100000000000001" customHeight="1" x14ac:dyDescent="0.2">
      <c r="A5" s="200"/>
      <c r="B5" s="26" t="s">
        <v>5</v>
      </c>
      <c r="C5" s="148">
        <v>630134</v>
      </c>
      <c r="D5" s="146">
        <v>0.1454</v>
      </c>
      <c r="E5" s="19">
        <f>IF(C5=0,0,(C5-'Oct 20'!C5)/'Oct 20'!C5)</f>
        <v>3.190815531175538E-4</v>
      </c>
      <c r="F5" s="49"/>
      <c r="G5" s="28"/>
      <c r="H5" s="28"/>
      <c r="I5" s="28"/>
      <c r="J5" s="28"/>
      <c r="K5" s="28"/>
      <c r="L5" s="28"/>
      <c r="M5" s="28"/>
      <c r="N5" s="69"/>
      <c r="O5" s="69"/>
    </row>
    <row r="6" spans="1:15" s="42" customFormat="1" ht="20.100000000000001" customHeight="1" x14ac:dyDescent="0.2">
      <c r="A6" s="200"/>
      <c r="B6" s="26" t="s">
        <v>6</v>
      </c>
      <c r="C6" s="148">
        <v>741547</v>
      </c>
      <c r="D6" s="146">
        <v>0.1711</v>
      </c>
      <c r="E6" s="19">
        <f>IF(C6=0,0,(C6-'Oct 20'!C6)/'Oct 20'!C6)</f>
        <v>1.7426380297653383E-3</v>
      </c>
      <c r="F6" s="49"/>
      <c r="G6" s="28"/>
      <c r="H6" s="28"/>
      <c r="I6" s="28"/>
      <c r="J6" s="28"/>
      <c r="K6" s="28"/>
      <c r="L6" s="28"/>
      <c r="M6" s="28"/>
      <c r="N6" s="69"/>
      <c r="O6" s="69"/>
    </row>
    <row r="7" spans="1:15" s="42" customFormat="1" ht="20.100000000000001" customHeight="1" x14ac:dyDescent="0.2">
      <c r="A7" s="200"/>
      <c r="B7" s="26" t="s">
        <v>7</v>
      </c>
      <c r="C7" s="148">
        <v>438913</v>
      </c>
      <c r="D7" s="146">
        <v>0.1013</v>
      </c>
      <c r="E7" s="19">
        <f>IF(C7=0,0,(C7-'Oct 20'!C7)/'Oct 20'!C7)</f>
        <v>1.5723127124900877E-4</v>
      </c>
      <c r="F7" s="49"/>
      <c r="G7" s="28"/>
      <c r="H7" s="28"/>
      <c r="I7" s="28"/>
      <c r="J7" s="28"/>
      <c r="K7" s="28"/>
      <c r="L7" s="28"/>
      <c r="M7" s="28"/>
      <c r="N7" s="69"/>
      <c r="O7" s="69"/>
    </row>
    <row r="8" spans="1:15" s="42" customFormat="1" ht="20.100000000000001" customHeight="1" x14ac:dyDescent="0.2">
      <c r="A8" s="200"/>
      <c r="B8" s="26" t="s">
        <v>8</v>
      </c>
      <c r="C8" s="148">
        <v>137854</v>
      </c>
      <c r="D8" s="146">
        <v>3.1800000000000002E-2</v>
      </c>
      <c r="E8" s="19">
        <f>IF(C8=0,0,(C8-'Oct 20'!C8)/'Oct 20'!C8)</f>
        <v>-5.0775781403007377E-5</v>
      </c>
      <c r="F8" s="49"/>
      <c r="G8" s="28"/>
      <c r="H8" s="28"/>
      <c r="I8" s="28"/>
      <c r="J8" s="28"/>
      <c r="K8" s="28"/>
      <c r="L8" s="28"/>
      <c r="M8" s="28"/>
      <c r="N8" s="69"/>
      <c r="O8" s="69"/>
    </row>
    <row r="9" spans="1:15" s="42" customFormat="1" ht="20.100000000000001" customHeight="1" x14ac:dyDescent="0.2">
      <c r="A9" s="200"/>
      <c r="B9" s="26" t="s">
        <v>9</v>
      </c>
      <c r="C9" s="148">
        <v>8137</v>
      </c>
      <c r="D9" s="146">
        <v>1.9E-3</v>
      </c>
      <c r="E9" s="19">
        <f>IF(C9=0,0,(C9-'Oct 20'!C9)/'Oct 20'!C9)</f>
        <v>8.6100861008610091E-4</v>
      </c>
      <c r="F9" s="49"/>
      <c r="G9" s="28"/>
      <c r="H9" s="28"/>
      <c r="I9" s="28"/>
      <c r="J9" s="28"/>
      <c r="K9" s="28"/>
      <c r="L9" s="28"/>
      <c r="M9" s="28"/>
      <c r="N9" s="69"/>
      <c r="O9" s="69"/>
    </row>
    <row r="10" spans="1:15" s="42" customFormat="1" ht="20.100000000000001" customHeight="1" x14ac:dyDescent="0.2">
      <c r="A10" s="200"/>
      <c r="B10" s="26" t="s">
        <v>10</v>
      </c>
      <c r="C10" s="148">
        <v>27970</v>
      </c>
      <c r="D10" s="146">
        <v>6.4999999999999997E-3</v>
      </c>
      <c r="E10" s="19">
        <f>IF(C10=0,0,(C10-'Oct 20'!C10)/'Oct 20'!C10)</f>
        <v>1.5038670867946148E-3</v>
      </c>
      <c r="F10" s="49"/>
      <c r="G10" s="28"/>
      <c r="H10" s="28"/>
      <c r="I10" s="28"/>
      <c r="J10" s="28"/>
      <c r="K10" s="28"/>
      <c r="L10" s="28"/>
      <c r="M10" s="28"/>
      <c r="N10" s="69"/>
      <c r="O10" s="69"/>
    </row>
    <row r="11" spans="1:15" s="48" customFormat="1" ht="20.100000000000001" customHeight="1" x14ac:dyDescent="0.2">
      <c r="A11" s="175" t="s">
        <v>18</v>
      </c>
      <c r="B11" s="176"/>
      <c r="C11" s="90">
        <f>SUM(C3:C10)</f>
        <v>4334567</v>
      </c>
      <c r="D11" s="91">
        <f>SUM(D3:D10)</f>
        <v>1</v>
      </c>
      <c r="E11" s="91">
        <f>IF(C11=0,0,(C11-'Oct 20'!C11)/'Oct 20'!C11)</f>
        <v>2.6030134495951137E-4</v>
      </c>
      <c r="F11" s="50"/>
      <c r="G11" s="25"/>
      <c r="H11" s="25"/>
      <c r="I11" s="25"/>
      <c r="J11" s="25"/>
      <c r="K11" s="25"/>
      <c r="L11" s="25"/>
      <c r="M11" s="25"/>
      <c r="N11" s="25"/>
      <c r="O11" s="25"/>
    </row>
    <row r="14" spans="1:15" s="42" customFormat="1" ht="20.100000000000001" customHeight="1" x14ac:dyDescent="0.2">
      <c r="A14" s="175" t="s">
        <v>11</v>
      </c>
      <c r="B14" s="175"/>
      <c r="C14" s="189" t="s">
        <v>1</v>
      </c>
      <c r="D14" s="174"/>
      <c r="E14" s="174"/>
      <c r="F14" s="174"/>
      <c r="G14" s="174"/>
      <c r="H14" s="174"/>
      <c r="I14" s="174"/>
      <c r="J14" s="177"/>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12654</v>
      </c>
      <c r="D16" s="148">
        <v>37980</v>
      </c>
      <c r="E16" s="148">
        <v>182661</v>
      </c>
      <c r="F16" s="148">
        <v>217820</v>
      </c>
      <c r="G16" s="148">
        <v>200044</v>
      </c>
      <c r="H16" s="148">
        <v>268877</v>
      </c>
      <c r="I16" s="148">
        <v>920036</v>
      </c>
      <c r="J16" s="106">
        <f>I16/'ABS Estimated Population'!D3</f>
        <v>0.27879768958485923</v>
      </c>
      <c r="K16" s="28"/>
      <c r="L16" s="28"/>
      <c r="M16" s="28"/>
      <c r="N16" s="28"/>
    </row>
    <row r="17" spans="1:15" s="42" customFormat="1" ht="20.100000000000001" customHeight="1" x14ac:dyDescent="0.2">
      <c r="A17" s="200"/>
      <c r="B17" s="26" t="s">
        <v>4</v>
      </c>
      <c r="C17" s="148">
        <v>13938</v>
      </c>
      <c r="D17" s="148">
        <v>21022</v>
      </c>
      <c r="E17" s="148">
        <v>58759</v>
      </c>
      <c r="F17" s="148">
        <v>57710</v>
      </c>
      <c r="G17" s="148">
        <v>48723</v>
      </c>
      <c r="H17" s="148">
        <v>59632</v>
      </c>
      <c r="I17" s="148">
        <v>259784</v>
      </c>
      <c r="J17" s="106">
        <f>I17/'ABS Estimated Population'!D4</f>
        <v>9.5897030220499238E-2</v>
      </c>
      <c r="K17" s="28"/>
      <c r="L17" s="28"/>
      <c r="M17" s="28"/>
      <c r="N17" s="28"/>
    </row>
    <row r="18" spans="1:15" s="42" customFormat="1" ht="20.100000000000001" customHeight="1" x14ac:dyDescent="0.2">
      <c r="A18" s="200"/>
      <c r="B18" s="26" t="s">
        <v>5</v>
      </c>
      <c r="C18" s="148">
        <v>12038</v>
      </c>
      <c r="D18" s="148">
        <v>35836</v>
      </c>
      <c r="E18" s="148">
        <v>83168</v>
      </c>
      <c r="F18" s="148">
        <v>74799</v>
      </c>
      <c r="G18" s="148">
        <v>52087</v>
      </c>
      <c r="H18" s="148">
        <v>49827</v>
      </c>
      <c r="I18" s="148">
        <v>307755</v>
      </c>
      <c r="J18" s="106">
        <f>I18/'ABS Estimated Population'!D5</f>
        <v>0.149154883501145</v>
      </c>
      <c r="K18" s="28"/>
      <c r="L18" s="28"/>
      <c r="M18" s="28"/>
      <c r="N18" s="28"/>
    </row>
    <row r="19" spans="1:15" s="42" customFormat="1" ht="20.100000000000001" customHeight="1" x14ac:dyDescent="0.2">
      <c r="A19" s="200"/>
      <c r="B19" s="26" t="s">
        <v>6</v>
      </c>
      <c r="C19" s="148">
        <v>32469</v>
      </c>
      <c r="D19" s="148">
        <v>55837</v>
      </c>
      <c r="E19" s="148">
        <v>64487</v>
      </c>
      <c r="F19" s="148">
        <v>61084</v>
      </c>
      <c r="G19" s="148">
        <v>57096</v>
      </c>
      <c r="H19" s="148">
        <v>76697</v>
      </c>
      <c r="I19" s="148">
        <v>347670</v>
      </c>
      <c r="J19" s="107">
        <f>I19/'ABS Estimated Population'!D6</f>
        <v>0.47876625460113831</v>
      </c>
      <c r="K19" s="28"/>
      <c r="L19" s="28"/>
      <c r="M19" s="28"/>
      <c r="N19" s="28"/>
    </row>
    <row r="20" spans="1:15" s="42" customFormat="1" ht="20.100000000000001" customHeight="1" x14ac:dyDescent="0.2">
      <c r="A20" s="200"/>
      <c r="B20" s="26" t="s">
        <v>7</v>
      </c>
      <c r="C20" s="148">
        <v>4721</v>
      </c>
      <c r="D20" s="148">
        <v>7064</v>
      </c>
      <c r="E20" s="148">
        <v>34126</v>
      </c>
      <c r="F20" s="148">
        <v>53920</v>
      </c>
      <c r="G20" s="148">
        <v>50436</v>
      </c>
      <c r="H20" s="148">
        <v>68876</v>
      </c>
      <c r="I20" s="148">
        <v>219143</v>
      </c>
      <c r="J20" s="107">
        <f>I20/'ABS Estimated Population'!D7</f>
        <v>0.20911070482530134</v>
      </c>
      <c r="K20" s="28"/>
      <c r="L20" s="28"/>
      <c r="M20" s="28"/>
      <c r="N20" s="28"/>
    </row>
    <row r="21" spans="1:15" s="42" customFormat="1" ht="20.100000000000001" customHeight="1" x14ac:dyDescent="0.2">
      <c r="A21" s="200"/>
      <c r="B21" s="26" t="s">
        <v>8</v>
      </c>
      <c r="C21" s="148">
        <v>1462</v>
      </c>
      <c r="D21" s="148">
        <v>1832</v>
      </c>
      <c r="E21" s="148">
        <v>9840</v>
      </c>
      <c r="F21" s="148">
        <v>15513</v>
      </c>
      <c r="G21" s="148">
        <v>16240</v>
      </c>
      <c r="H21" s="148">
        <v>23245</v>
      </c>
      <c r="I21" s="148">
        <v>68132</v>
      </c>
      <c r="J21" s="107">
        <f>I21/'ABS Estimated Population'!D8</f>
        <v>0.30773539056360039</v>
      </c>
      <c r="K21" s="28"/>
      <c r="L21" s="28"/>
      <c r="M21" s="28"/>
      <c r="N21" s="28"/>
    </row>
    <row r="22" spans="1:15" s="42" customFormat="1" ht="20.100000000000001" customHeight="1" x14ac:dyDescent="0.2">
      <c r="A22" s="200"/>
      <c r="B22" s="26" t="s">
        <v>9</v>
      </c>
      <c r="C22" s="148">
        <v>358</v>
      </c>
      <c r="D22" s="148">
        <v>700</v>
      </c>
      <c r="E22" s="148">
        <v>933</v>
      </c>
      <c r="F22" s="148">
        <v>1174</v>
      </c>
      <c r="G22" s="148">
        <v>838</v>
      </c>
      <c r="H22" s="148">
        <v>595</v>
      </c>
      <c r="I22" s="148">
        <v>4598</v>
      </c>
      <c r="J22" s="107">
        <f>I22/'ABS Estimated Population'!D9</f>
        <v>5.0086054770048585E-2</v>
      </c>
      <c r="K22" s="28"/>
      <c r="L22" s="28"/>
      <c r="M22" s="28"/>
      <c r="N22" s="28"/>
    </row>
    <row r="23" spans="1:15" s="42" customFormat="1" ht="20.100000000000001" customHeight="1" x14ac:dyDescent="0.2">
      <c r="A23" s="200"/>
      <c r="B23" s="26" t="s">
        <v>10</v>
      </c>
      <c r="C23" s="148">
        <v>1389</v>
      </c>
      <c r="D23" s="148">
        <v>2138</v>
      </c>
      <c r="E23" s="148">
        <v>3347</v>
      </c>
      <c r="F23" s="148">
        <v>3813</v>
      </c>
      <c r="G23" s="148">
        <v>2817</v>
      </c>
      <c r="H23" s="148">
        <v>3014</v>
      </c>
      <c r="I23" s="148">
        <v>16518</v>
      </c>
      <c r="J23" s="107">
        <f>I23/'ABS Estimated Population'!D10</f>
        <v>9.4743181622644751E-2</v>
      </c>
      <c r="K23" s="28"/>
      <c r="L23" s="28"/>
      <c r="M23" s="28"/>
      <c r="N23" s="28"/>
    </row>
    <row r="24" spans="1:15" s="42" customFormat="1" ht="20.100000000000001" customHeight="1" x14ac:dyDescent="0.2">
      <c r="A24" s="175" t="s">
        <v>18</v>
      </c>
      <c r="B24" s="176"/>
      <c r="C24" s="82">
        <f>SUM(C16:C23)</f>
        <v>79029</v>
      </c>
      <c r="D24" s="82">
        <f t="shared" ref="D24:I24" si="0">SUM(D16:D23)</f>
        <v>162409</v>
      </c>
      <c r="E24" s="82">
        <f t="shared" si="0"/>
        <v>437321</v>
      </c>
      <c r="F24" s="82">
        <f t="shared" si="0"/>
        <v>485833</v>
      </c>
      <c r="G24" s="82">
        <f t="shared" si="0"/>
        <v>428281</v>
      </c>
      <c r="H24" s="82">
        <f t="shared" si="0"/>
        <v>550763</v>
      </c>
      <c r="I24" s="82">
        <f t="shared" si="0"/>
        <v>2143636</v>
      </c>
      <c r="J24" s="108">
        <f>I24/'ABS Estimated Population'!D11</f>
        <v>0.20743472026926194</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3673</v>
      </c>
      <c r="D29" s="148">
        <v>32223</v>
      </c>
      <c r="E29" s="148">
        <v>186983</v>
      </c>
      <c r="F29" s="148">
        <v>223788</v>
      </c>
      <c r="G29" s="148">
        <v>213142</v>
      </c>
      <c r="H29" s="148">
        <v>317506</v>
      </c>
      <c r="I29" s="148">
        <v>977315</v>
      </c>
      <c r="J29" s="107">
        <f>I29/'ABS Estimated Population'!C3</f>
        <v>0.30554652376992292</v>
      </c>
      <c r="K29" s="28"/>
      <c r="L29" s="28"/>
      <c r="M29" s="28"/>
      <c r="N29" s="28"/>
    </row>
    <row r="30" spans="1:15" s="42" customFormat="1" ht="20.100000000000001" customHeight="1" x14ac:dyDescent="0.2">
      <c r="A30" s="173"/>
      <c r="B30" s="26" t="s">
        <v>4</v>
      </c>
      <c r="C30" s="148">
        <v>3860</v>
      </c>
      <c r="D30" s="148">
        <v>11392</v>
      </c>
      <c r="E30" s="148">
        <v>42994</v>
      </c>
      <c r="F30" s="148">
        <v>41956</v>
      </c>
      <c r="G30" s="148">
        <v>39332</v>
      </c>
      <c r="H30" s="148">
        <v>49620</v>
      </c>
      <c r="I30" s="148">
        <v>189154</v>
      </c>
      <c r="J30" s="107">
        <f>I30/'ABS Estimated Population'!C4</f>
        <v>7.2437743727843576E-2</v>
      </c>
      <c r="K30" s="28"/>
      <c r="L30" s="28"/>
      <c r="M30" s="28"/>
      <c r="N30" s="28"/>
    </row>
    <row r="31" spans="1:15" s="42" customFormat="1" ht="20.100000000000001" customHeight="1" x14ac:dyDescent="0.2">
      <c r="A31" s="173"/>
      <c r="B31" s="26" t="s">
        <v>5</v>
      </c>
      <c r="C31" s="148">
        <v>2825</v>
      </c>
      <c r="D31" s="148">
        <v>31439</v>
      </c>
      <c r="E31" s="148">
        <v>93939</v>
      </c>
      <c r="F31" s="148">
        <v>82398</v>
      </c>
      <c r="G31" s="148">
        <v>55784</v>
      </c>
      <c r="H31" s="148">
        <v>55992</v>
      </c>
      <c r="I31" s="148">
        <v>322377</v>
      </c>
      <c r="J31" s="107">
        <f>I31/'ABS Estimated Population'!C5</f>
        <v>0.16289177787535364</v>
      </c>
      <c r="K31" s="28"/>
      <c r="L31" s="28"/>
      <c r="M31" s="28"/>
      <c r="N31" s="28"/>
    </row>
    <row r="32" spans="1:15" s="42" customFormat="1" ht="20.100000000000001" customHeight="1" x14ac:dyDescent="0.2">
      <c r="A32" s="173"/>
      <c r="B32" s="26" t="s">
        <v>6</v>
      </c>
      <c r="C32" s="148">
        <v>34295</v>
      </c>
      <c r="D32" s="148">
        <v>66662</v>
      </c>
      <c r="E32" s="148">
        <v>74336</v>
      </c>
      <c r="F32" s="148">
        <v>67543</v>
      </c>
      <c r="G32" s="148">
        <v>61558</v>
      </c>
      <c r="H32" s="148">
        <v>89411</v>
      </c>
      <c r="I32" s="148">
        <v>393805</v>
      </c>
      <c r="J32" s="107">
        <f>I32/'ABS Estimated Population'!C6</f>
        <v>0.56518001429436637</v>
      </c>
      <c r="K32" s="28"/>
      <c r="L32" s="28"/>
      <c r="M32" s="28"/>
      <c r="N32" s="28"/>
    </row>
    <row r="33" spans="1:16" s="42" customFormat="1" ht="20.100000000000001" customHeight="1" x14ac:dyDescent="0.2">
      <c r="A33" s="173"/>
      <c r="B33" s="26" t="s">
        <v>7</v>
      </c>
      <c r="C33" s="148">
        <v>1201</v>
      </c>
      <c r="D33" s="148">
        <v>3528</v>
      </c>
      <c r="E33" s="148">
        <v>32455</v>
      </c>
      <c r="F33" s="148">
        <v>54090</v>
      </c>
      <c r="G33" s="148">
        <v>51549</v>
      </c>
      <c r="H33" s="148">
        <v>75665</v>
      </c>
      <c r="I33" s="148">
        <v>218488</v>
      </c>
      <c r="J33" s="107">
        <f>I33/'ABS Estimated Population'!C7</f>
        <v>0.21188605431951263</v>
      </c>
      <c r="K33" s="28"/>
      <c r="L33" s="28"/>
      <c r="M33" s="28"/>
      <c r="N33" s="28"/>
    </row>
    <row r="34" spans="1:16" s="42" customFormat="1" ht="20.100000000000001" customHeight="1" x14ac:dyDescent="0.2">
      <c r="A34" s="173"/>
      <c r="B34" s="26" t="s">
        <v>8</v>
      </c>
      <c r="C34" s="148">
        <v>338</v>
      </c>
      <c r="D34" s="148">
        <v>814</v>
      </c>
      <c r="E34" s="148">
        <v>9410</v>
      </c>
      <c r="F34" s="148">
        <v>16109</v>
      </c>
      <c r="G34" s="148">
        <v>16534</v>
      </c>
      <c r="H34" s="148">
        <v>26517</v>
      </c>
      <c r="I34" s="148">
        <v>69722</v>
      </c>
      <c r="J34" s="107">
        <f>I34/'ABS Estimated Population'!C8</f>
        <v>0.3278165934758282</v>
      </c>
      <c r="K34" s="28"/>
      <c r="L34" s="28"/>
      <c r="M34" s="28"/>
      <c r="N34" s="28"/>
    </row>
    <row r="35" spans="1:16" s="42" customFormat="1" ht="20.100000000000001" customHeight="1" x14ac:dyDescent="0.2">
      <c r="A35" s="173"/>
      <c r="B35" s="26" t="s">
        <v>9</v>
      </c>
      <c r="C35" s="148">
        <v>93</v>
      </c>
      <c r="D35" s="148">
        <v>316</v>
      </c>
      <c r="E35" s="148">
        <v>546</v>
      </c>
      <c r="F35" s="148">
        <v>1046</v>
      </c>
      <c r="G35" s="148">
        <v>864</v>
      </c>
      <c r="H35" s="148">
        <v>674</v>
      </c>
      <c r="I35" s="148">
        <v>3539</v>
      </c>
      <c r="J35" s="107">
        <f>I35/'ABS Estimated Population'!C9</f>
        <v>3.6031358175524331E-2</v>
      </c>
      <c r="K35" s="28"/>
      <c r="L35" s="28"/>
      <c r="M35" s="28"/>
      <c r="N35" s="28"/>
    </row>
    <row r="36" spans="1:16" s="42" customFormat="1" ht="20.100000000000001" customHeight="1" x14ac:dyDescent="0.2">
      <c r="A36" s="173"/>
      <c r="B36" s="26" t="s">
        <v>10</v>
      </c>
      <c r="C36" s="148">
        <v>406</v>
      </c>
      <c r="D36" s="148">
        <v>1181</v>
      </c>
      <c r="E36" s="148">
        <v>2069</v>
      </c>
      <c r="F36" s="148">
        <v>2899</v>
      </c>
      <c r="G36" s="148">
        <v>2313</v>
      </c>
      <c r="H36" s="148">
        <v>2584</v>
      </c>
      <c r="I36" s="148">
        <v>11452</v>
      </c>
      <c r="J36" s="107">
        <f>I36/'ABS Estimated Population'!C10</f>
        <v>6.8791523000588675E-2</v>
      </c>
      <c r="K36" s="28"/>
      <c r="L36" s="28"/>
      <c r="M36" s="28"/>
      <c r="N36" s="28"/>
    </row>
    <row r="37" spans="1:16" s="42" customFormat="1" ht="20.100000000000001" customHeight="1" x14ac:dyDescent="0.2">
      <c r="A37" s="175" t="s">
        <v>18</v>
      </c>
      <c r="B37" s="176"/>
      <c r="C37" s="82">
        <f>SUM(C29:C36)</f>
        <v>46691</v>
      </c>
      <c r="D37" s="82">
        <f t="shared" ref="D37:I37" si="1">SUM(D29:D36)</f>
        <v>147555</v>
      </c>
      <c r="E37" s="82">
        <f t="shared" si="1"/>
        <v>442732</v>
      </c>
      <c r="F37" s="82">
        <f t="shared" si="1"/>
        <v>489829</v>
      </c>
      <c r="G37" s="82">
        <f t="shared" si="1"/>
        <v>441076</v>
      </c>
      <c r="H37" s="82">
        <f t="shared" si="1"/>
        <v>617969</v>
      </c>
      <c r="I37" s="82">
        <f t="shared" si="1"/>
        <v>2185852</v>
      </c>
      <c r="J37" s="108">
        <f>I37/'ABS Estimated Population'!C11</f>
        <v>0.21871104633606178</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8">
        <v>0</v>
      </c>
      <c r="E42" s="148">
        <v>0</v>
      </c>
      <c r="F42" s="148">
        <v>0</v>
      </c>
      <c r="G42" s="148">
        <v>7</v>
      </c>
      <c r="H42" s="148">
        <v>13</v>
      </c>
      <c r="I42" s="148">
        <v>13</v>
      </c>
      <c r="J42" s="148">
        <v>33</v>
      </c>
      <c r="K42" s="28"/>
      <c r="L42" s="28"/>
      <c r="M42" s="28"/>
      <c r="N42" s="28"/>
      <c r="O42" s="28"/>
    </row>
    <row r="43" spans="1:16" s="42" customFormat="1" ht="20.100000000000001" customHeight="1" x14ac:dyDescent="0.2">
      <c r="A43" s="174"/>
      <c r="B43" s="174"/>
      <c r="C43" s="164" t="s">
        <v>4</v>
      </c>
      <c r="D43" s="148">
        <v>0</v>
      </c>
      <c r="E43" s="148">
        <v>29</v>
      </c>
      <c r="F43" s="148">
        <v>1345</v>
      </c>
      <c r="G43" s="148">
        <v>899</v>
      </c>
      <c r="H43" s="148">
        <v>748</v>
      </c>
      <c r="I43" s="148">
        <v>669</v>
      </c>
      <c r="J43" s="148">
        <v>3690</v>
      </c>
      <c r="K43" s="28"/>
      <c r="L43" s="28"/>
      <c r="M43" s="28"/>
      <c r="N43" s="28"/>
      <c r="O43" s="28"/>
    </row>
    <row r="44" spans="1:16" s="42" customFormat="1" ht="20.100000000000001" customHeight="1" x14ac:dyDescent="0.2">
      <c r="A44" s="174"/>
      <c r="B44" s="174"/>
      <c r="C44" s="164" t="s">
        <v>5</v>
      </c>
      <c r="D44" s="148">
        <v>0</v>
      </c>
      <c r="E44" s="148">
        <v>0</v>
      </c>
      <c r="F44" s="148">
        <v>0</v>
      </c>
      <c r="G44" s="148">
        <v>1</v>
      </c>
      <c r="H44" s="148">
        <v>0</v>
      </c>
      <c r="I44" s="148">
        <v>1</v>
      </c>
      <c r="J44" s="148">
        <v>2</v>
      </c>
      <c r="K44" s="28"/>
      <c r="L44" s="28"/>
      <c r="M44" s="28"/>
      <c r="N44" s="28"/>
      <c r="O44" s="28"/>
    </row>
    <row r="45" spans="1:16" s="42" customFormat="1" ht="20.100000000000001" customHeight="1" x14ac:dyDescent="0.2">
      <c r="A45" s="174"/>
      <c r="B45" s="174"/>
      <c r="C45" s="164" t="s">
        <v>6</v>
      </c>
      <c r="D45" s="148">
        <v>0</v>
      </c>
      <c r="E45" s="148">
        <v>5</v>
      </c>
      <c r="F45" s="148">
        <v>25</v>
      </c>
      <c r="G45" s="148">
        <v>21</v>
      </c>
      <c r="H45" s="148">
        <v>8</v>
      </c>
      <c r="I45" s="148">
        <v>13</v>
      </c>
      <c r="J45" s="148">
        <v>72</v>
      </c>
      <c r="K45" s="28"/>
      <c r="L45" s="28"/>
      <c r="M45" s="28"/>
      <c r="N45" s="28"/>
      <c r="O45" s="28"/>
    </row>
    <row r="46" spans="1:16" s="42" customFormat="1" ht="20.100000000000001" customHeight="1" x14ac:dyDescent="0.2">
      <c r="A46" s="174"/>
      <c r="B46" s="174"/>
      <c r="C46" s="164" t="s">
        <v>7</v>
      </c>
      <c r="D46" s="148">
        <v>0</v>
      </c>
      <c r="E46" s="148">
        <v>0</v>
      </c>
      <c r="F46" s="148">
        <v>304</v>
      </c>
      <c r="G46" s="148">
        <v>358</v>
      </c>
      <c r="H46" s="148">
        <v>264</v>
      </c>
      <c r="I46" s="148">
        <v>356</v>
      </c>
      <c r="J46" s="148">
        <v>1282</v>
      </c>
      <c r="K46" s="28"/>
      <c r="L46" s="28"/>
      <c r="M46" s="28"/>
      <c r="N46" s="28"/>
      <c r="O46" s="28"/>
    </row>
    <row r="47" spans="1:16" s="42" customFormat="1" ht="20.100000000000001" customHeight="1" x14ac:dyDescent="0.2">
      <c r="A47" s="174"/>
      <c r="B47" s="174"/>
      <c r="C47" s="164" t="s">
        <v>8</v>
      </c>
      <c r="D47" s="152"/>
      <c r="E47" s="152"/>
      <c r="F47" s="152"/>
      <c r="G47" s="152"/>
      <c r="H47" s="152"/>
      <c r="I47" s="152"/>
      <c r="J47" s="169">
        <f t="shared" ref="J47:J49" si="2">SUM(D47:I47)</f>
        <v>0</v>
      </c>
      <c r="K47" s="28"/>
      <c r="L47" s="28"/>
      <c r="M47" s="28"/>
      <c r="N47" s="28"/>
      <c r="O47" s="28"/>
    </row>
    <row r="48" spans="1:16" s="42" customFormat="1" ht="20.100000000000001" customHeight="1" x14ac:dyDescent="0.2">
      <c r="A48" s="174"/>
      <c r="B48" s="174"/>
      <c r="C48" s="164" t="s">
        <v>9</v>
      </c>
      <c r="D48" s="149"/>
      <c r="E48" s="149"/>
      <c r="F48" s="149"/>
      <c r="G48" s="149"/>
      <c r="H48" s="149"/>
      <c r="I48" s="149"/>
      <c r="J48" s="167">
        <f t="shared" si="2"/>
        <v>0</v>
      </c>
      <c r="K48" s="28"/>
      <c r="L48" s="28"/>
      <c r="M48" s="28"/>
      <c r="N48" s="28"/>
      <c r="O48" s="28"/>
    </row>
    <row r="49" spans="1:15" s="42" customFormat="1" ht="20.100000000000001" customHeight="1" x14ac:dyDescent="0.2">
      <c r="A49" s="174"/>
      <c r="B49" s="174"/>
      <c r="C49" s="164" t="s">
        <v>10</v>
      </c>
      <c r="D49" s="149"/>
      <c r="E49" s="149"/>
      <c r="F49" s="149"/>
      <c r="G49" s="149"/>
      <c r="H49" s="149"/>
      <c r="I49" s="149"/>
      <c r="J49" s="167">
        <f t="shared" si="2"/>
        <v>0</v>
      </c>
      <c r="L49" s="28"/>
      <c r="M49" s="28"/>
      <c r="N49" s="28"/>
      <c r="O49" s="28"/>
    </row>
    <row r="50" spans="1:15" s="42" customFormat="1" ht="20.100000000000001" customHeight="1" x14ac:dyDescent="0.2">
      <c r="A50" s="175" t="s">
        <v>18</v>
      </c>
      <c r="B50" s="177"/>
      <c r="C50" s="177"/>
      <c r="D50" s="165">
        <f t="shared" ref="D50:I50" si="3">SUM(D42:D49)</f>
        <v>0</v>
      </c>
      <c r="E50" s="165">
        <f t="shared" si="3"/>
        <v>34</v>
      </c>
      <c r="F50" s="165">
        <f t="shared" si="3"/>
        <v>1674</v>
      </c>
      <c r="G50" s="165">
        <f t="shared" si="3"/>
        <v>1286</v>
      </c>
      <c r="H50" s="165">
        <f t="shared" si="3"/>
        <v>1033</v>
      </c>
      <c r="I50" s="165">
        <f t="shared" si="3"/>
        <v>1052</v>
      </c>
      <c r="J50" s="166">
        <f>SUM(J42:J49)</f>
        <v>5079</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46" t="s">
        <v>19</v>
      </c>
      <c r="B52" s="247"/>
      <c r="C52" s="247"/>
      <c r="D52" s="247"/>
      <c r="E52" s="247"/>
      <c r="F52" s="247"/>
      <c r="G52" s="247"/>
      <c r="H52" s="247"/>
      <c r="I52" s="247"/>
      <c r="J52" s="247"/>
      <c r="M52" s="73"/>
      <c r="N52" s="73"/>
      <c r="O52" s="73"/>
    </row>
    <row r="53" spans="1:15" s="64" customFormat="1" ht="20.100000000000001" customHeight="1" x14ac:dyDescent="0.2">
      <c r="A53" s="182" t="s">
        <v>37</v>
      </c>
      <c r="B53" s="182"/>
      <c r="C53" s="182"/>
      <c r="D53" s="182"/>
      <c r="E53" s="182"/>
      <c r="F53" s="182"/>
      <c r="G53" s="182"/>
      <c r="H53" s="182"/>
      <c r="I53" s="182"/>
      <c r="J53" s="182"/>
      <c r="K53" s="65"/>
      <c r="L53" s="65"/>
      <c r="M53" s="65"/>
      <c r="N53" s="65"/>
      <c r="O53" s="73"/>
    </row>
    <row r="54" spans="1:15" s="64" customFormat="1" ht="20.100000000000001" customHeight="1" x14ac:dyDescent="0.2">
      <c r="A54" s="182"/>
      <c r="B54" s="182"/>
      <c r="C54" s="182"/>
      <c r="D54" s="182"/>
      <c r="E54" s="182"/>
      <c r="F54" s="182"/>
      <c r="G54" s="182"/>
      <c r="H54" s="182"/>
      <c r="I54" s="182"/>
      <c r="J54" s="182"/>
      <c r="K54" s="65"/>
      <c r="L54" s="65"/>
      <c r="M54" s="65"/>
      <c r="N54" s="65"/>
      <c r="O54" s="73"/>
    </row>
    <row r="55" spans="1:15" s="64" customFormat="1" ht="20.100000000000001" customHeight="1" x14ac:dyDescent="0.2">
      <c r="A55" s="180" t="s">
        <v>56</v>
      </c>
      <c r="B55" s="180"/>
      <c r="C55" s="180"/>
      <c r="D55" s="180"/>
      <c r="E55" s="180"/>
      <c r="F55" s="180"/>
      <c r="G55" s="180"/>
      <c r="H55" s="180"/>
      <c r="I55" s="180"/>
      <c r="J55" s="180"/>
      <c r="K55" s="65"/>
      <c r="L55" s="65"/>
      <c r="M55" s="65"/>
      <c r="N55" s="73"/>
      <c r="O55" s="73"/>
    </row>
    <row r="56" spans="1:15" s="64" customFormat="1" ht="20.100000000000001" customHeight="1" x14ac:dyDescent="0.2">
      <c r="A56" s="183" t="s">
        <v>30</v>
      </c>
      <c r="B56" s="184"/>
      <c r="C56" s="184"/>
      <c r="D56" s="184"/>
      <c r="E56" s="184"/>
      <c r="F56" s="184"/>
      <c r="G56" s="184"/>
      <c r="H56" s="184"/>
      <c r="I56" s="184"/>
      <c r="J56" s="184"/>
      <c r="K56" s="66"/>
      <c r="L56" s="66"/>
      <c r="M56" s="31"/>
      <c r="N56" s="73"/>
      <c r="O56" s="73"/>
    </row>
    <row r="57" spans="1:15" s="64" customFormat="1" ht="12.75" x14ac:dyDescent="0.2">
      <c r="A57" s="182" t="s">
        <v>31</v>
      </c>
      <c r="B57" s="185"/>
      <c r="C57" s="185"/>
      <c r="D57" s="185"/>
      <c r="E57" s="185"/>
      <c r="F57" s="185"/>
      <c r="G57" s="185"/>
      <c r="H57" s="185"/>
      <c r="I57" s="185"/>
      <c r="J57" s="185"/>
      <c r="K57" s="74"/>
      <c r="L57" s="74"/>
      <c r="M57" s="65"/>
      <c r="N57" s="73"/>
      <c r="O57" s="73"/>
    </row>
    <row r="58" spans="1:15" s="64" customFormat="1" ht="20.100000000000001" customHeight="1" x14ac:dyDescent="0.2">
      <c r="A58" s="250"/>
      <c r="B58" s="185"/>
      <c r="C58" s="185"/>
      <c r="D58" s="185"/>
      <c r="E58" s="185"/>
      <c r="F58" s="185"/>
      <c r="G58" s="185"/>
      <c r="H58" s="185"/>
      <c r="I58" s="185"/>
      <c r="J58" s="185"/>
      <c r="K58" s="74"/>
      <c r="L58" s="74"/>
      <c r="M58" s="65"/>
      <c r="N58" s="73"/>
      <c r="O58" s="73"/>
    </row>
    <row r="59" spans="1:15" s="75" customFormat="1" ht="20.100000000000001" customHeight="1" x14ac:dyDescent="0.2">
      <c r="A59" s="248" t="s">
        <v>55</v>
      </c>
      <c r="B59" s="249"/>
      <c r="C59" s="249"/>
      <c r="D59" s="249"/>
      <c r="E59" s="249"/>
      <c r="F59" s="249"/>
      <c r="G59" s="249"/>
      <c r="H59" s="249"/>
      <c r="I59" s="249"/>
      <c r="J59" s="249"/>
      <c r="K59" s="67"/>
      <c r="L59" s="67"/>
    </row>
    <row r="60" spans="1:15" ht="20.100000000000001" customHeight="1" x14ac:dyDescent="0.2">
      <c r="A60" s="80"/>
      <c r="B60" s="80"/>
      <c r="C60" s="80"/>
      <c r="D60" s="80"/>
      <c r="E60" s="80"/>
      <c r="F60" s="80"/>
      <c r="G60" s="80"/>
      <c r="H60" s="80"/>
      <c r="I60" s="80"/>
      <c r="J60" s="80"/>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30/11/2020</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view="pageLayout" topLeftCell="A22" zoomScaleNormal="100" workbookViewId="0">
      <selection activeCell="F31" sqref="F31"/>
    </sheetView>
  </sheetViews>
  <sheetFormatPr defaultRowHeight="20.100000000000001" customHeight="1" x14ac:dyDescent="0.2"/>
  <cols>
    <col min="1" max="2" width="8.7109375" style="45" customWidth="1"/>
    <col min="3" max="15" width="12.7109375" style="45" customWidth="1"/>
    <col min="16" max="23" width="12.7109375" style="53" customWidth="1"/>
    <col min="24" max="16384" width="9.140625" style="53"/>
  </cols>
  <sheetData>
    <row r="1" spans="1:78" s="42" customFormat="1" ht="20.100000000000001" customHeight="1" x14ac:dyDescent="0.2">
      <c r="A1" s="194" t="s">
        <v>11</v>
      </c>
      <c r="B1" s="197"/>
      <c r="C1" s="204"/>
      <c r="D1" s="204"/>
      <c r="E1" s="204"/>
      <c r="F1" s="62"/>
      <c r="H1" s="28"/>
      <c r="I1" s="28"/>
      <c r="J1" s="28"/>
      <c r="K1" s="28"/>
      <c r="L1" s="28"/>
      <c r="M1" s="28"/>
      <c r="N1" s="28"/>
      <c r="O1" s="28"/>
    </row>
    <row r="2" spans="1:78" s="48" customFormat="1" ht="50.1" customHeight="1" x14ac:dyDescent="0.2">
      <c r="A2" s="197"/>
      <c r="B2" s="197"/>
      <c r="C2" s="13" t="s">
        <v>22</v>
      </c>
      <c r="D2" s="13" t="s">
        <v>23</v>
      </c>
      <c r="E2" s="17" t="s">
        <v>24</v>
      </c>
      <c r="F2" s="47"/>
      <c r="G2" s="25"/>
      <c r="H2" s="25"/>
      <c r="I2" s="25"/>
      <c r="J2" s="25"/>
      <c r="K2" s="25"/>
      <c r="L2" s="25"/>
      <c r="M2" s="25"/>
      <c r="N2" s="25"/>
      <c r="O2" s="25"/>
    </row>
    <row r="3" spans="1:78" s="42" customFormat="1" ht="20.100000000000001" customHeight="1" x14ac:dyDescent="0.2">
      <c r="A3" s="200" t="s">
        <v>17</v>
      </c>
      <c r="B3" s="26" t="s">
        <v>3</v>
      </c>
      <c r="C3" s="148">
        <v>1896473</v>
      </c>
      <c r="D3" s="146">
        <v>0.43740000000000001</v>
      </c>
      <c r="E3" s="19">
        <f>IF(C3=0,0,(C3-'Oct 20'!C3)/'Oct 20'!C3)</f>
        <v>-9.4138842940376974E-4</v>
      </c>
      <c r="F3" s="49"/>
      <c r="G3" s="28"/>
      <c r="H3" s="28"/>
      <c r="I3" s="28"/>
      <c r="J3" s="28"/>
      <c r="K3" s="28"/>
      <c r="L3" s="28"/>
      <c r="M3" s="28"/>
      <c r="N3" s="28"/>
      <c r="O3" s="28"/>
    </row>
    <row r="4" spans="1:78" s="42" customFormat="1" ht="20.100000000000001" customHeight="1" x14ac:dyDescent="0.2">
      <c r="A4" s="200"/>
      <c r="B4" s="26" t="s">
        <v>4</v>
      </c>
      <c r="C4" s="148">
        <v>452933</v>
      </c>
      <c r="D4" s="146">
        <v>0.1045</v>
      </c>
      <c r="E4" s="19">
        <f>IF(C4=0,0,(C4-'Oct 20'!C4)/'Oct 20'!C4)</f>
        <v>1.5633776032337814E-3</v>
      </c>
      <c r="F4" s="49"/>
      <c r="G4" s="28"/>
      <c r="H4" s="28"/>
      <c r="I4" s="28"/>
      <c r="J4" s="28"/>
      <c r="K4" s="28"/>
      <c r="L4" s="28"/>
      <c r="M4" s="28"/>
      <c r="N4" s="28"/>
      <c r="O4" s="28"/>
    </row>
    <row r="5" spans="1:78" s="42" customFormat="1" ht="20.100000000000001" customHeight="1" x14ac:dyDescent="0.2">
      <c r="A5" s="200"/>
      <c r="B5" s="26" t="s">
        <v>5</v>
      </c>
      <c r="C5" s="148">
        <v>630105</v>
      </c>
      <c r="D5" s="146">
        <v>0.14530000000000001</v>
      </c>
      <c r="E5" s="19">
        <f>IF(C5=0,0,(C5-'Oct 20'!C5)/'Oct 20'!C5)</f>
        <v>2.7304491112546892E-4</v>
      </c>
      <c r="F5" s="49"/>
      <c r="G5" s="28"/>
      <c r="H5" s="28"/>
      <c r="I5" s="28"/>
      <c r="J5" s="28"/>
      <c r="K5" s="28"/>
      <c r="L5" s="28"/>
      <c r="M5" s="28"/>
      <c r="N5" s="28"/>
      <c r="O5" s="28"/>
    </row>
    <row r="6" spans="1:78" s="42" customFormat="1" ht="20.100000000000001" customHeight="1" x14ac:dyDescent="0.2">
      <c r="A6" s="200"/>
      <c r="B6" s="26" t="s">
        <v>6</v>
      </c>
      <c r="C6" s="148">
        <v>742875</v>
      </c>
      <c r="D6" s="146">
        <v>0.1714</v>
      </c>
      <c r="E6" s="19">
        <f>IF(C6=0,0,(C6-'Oct 20'!C6)/'Oct 20'!C6)</f>
        <v>3.536609582888105E-3</v>
      </c>
      <c r="F6" s="49"/>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78" s="42" customFormat="1" ht="20.100000000000001" customHeight="1" x14ac:dyDescent="0.2">
      <c r="A7" s="200"/>
      <c r="B7" s="26" t="s">
        <v>7</v>
      </c>
      <c r="C7" s="148">
        <v>438934</v>
      </c>
      <c r="D7" s="146">
        <v>0.1012</v>
      </c>
      <c r="E7" s="19">
        <f>IF(C7=0,0,(C7-'Oct 20'!C7)/'Oct 20'!C7)</f>
        <v>2.0508426684653317E-4</v>
      </c>
      <c r="F7" s="49"/>
      <c r="G7" s="28"/>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42" customFormat="1" ht="20.100000000000001" customHeight="1" x14ac:dyDescent="0.2">
      <c r="A8" s="200"/>
      <c r="B8" s="26" t="s">
        <v>8</v>
      </c>
      <c r="C8" s="148">
        <v>137853</v>
      </c>
      <c r="D8" s="146">
        <v>3.1800000000000002E-2</v>
      </c>
      <c r="E8" s="19">
        <f>IF(C8=0,0,(C8-'Oct 20'!C8)/'Oct 20'!C8)</f>
        <v>-5.8029464460579863E-5</v>
      </c>
      <c r="F8" s="49"/>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row>
    <row r="9" spans="1:78" s="42" customFormat="1" ht="20.100000000000001" customHeight="1" x14ac:dyDescent="0.2">
      <c r="A9" s="200"/>
      <c r="B9" s="26" t="s">
        <v>9</v>
      </c>
      <c r="C9" s="148">
        <v>8141</v>
      </c>
      <c r="D9" s="146">
        <v>1.9E-3</v>
      </c>
      <c r="E9" s="19">
        <f>IF(C9=0,0,(C9-'Oct 20'!C9)/'Oct 20'!C9)</f>
        <v>1.3530135301353015E-3</v>
      </c>
      <c r="F9" s="49"/>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78" s="42" customFormat="1" ht="20.100000000000001" customHeight="1" x14ac:dyDescent="0.2">
      <c r="A10" s="200"/>
      <c r="B10" s="26" t="s">
        <v>10</v>
      </c>
      <c r="C10" s="148">
        <v>27995</v>
      </c>
      <c r="D10" s="146">
        <v>6.4999999999999997E-3</v>
      </c>
      <c r="E10" s="19">
        <f>IF(C10=0,0,(C10-'Oct 20'!C10)/'Oct 20'!C10)</f>
        <v>2.3990260670295046E-3</v>
      </c>
      <c r="F10" s="49"/>
      <c r="G10" s="28"/>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78" s="48" customFormat="1" ht="20.100000000000001" customHeight="1" x14ac:dyDescent="0.2">
      <c r="A11" s="175" t="s">
        <v>18</v>
      </c>
      <c r="B11" s="176"/>
      <c r="C11" s="82">
        <f>SUM(C3:C10)</f>
        <v>4335309</v>
      </c>
      <c r="D11" s="83">
        <f>SUM(D3:D10)</f>
        <v>1</v>
      </c>
      <c r="E11" s="83">
        <f>IF(C11=0,0,(C11-'Nov 20'!C11)/'Nov 20'!C11)</f>
        <v>1.7118203502218329E-4</v>
      </c>
      <c r="F11" s="50"/>
      <c r="G11" s="25"/>
      <c r="H11" s="25"/>
      <c r="I11" s="25"/>
      <c r="J11" s="25"/>
      <c r="K11" s="25"/>
      <c r="L11" s="25"/>
      <c r="M11" s="25"/>
      <c r="N11" s="25"/>
      <c r="O11" s="25"/>
    </row>
    <row r="14" spans="1:78"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78" s="42" customFormat="1" ht="39.950000000000003" customHeight="1" x14ac:dyDescent="0.2">
      <c r="A15" s="175"/>
      <c r="B15" s="175"/>
      <c r="C15" s="26" t="s">
        <v>21</v>
      </c>
      <c r="D15" s="26" t="s">
        <v>12</v>
      </c>
      <c r="E15" s="26" t="s">
        <v>13</v>
      </c>
      <c r="F15" s="26" t="s">
        <v>14</v>
      </c>
      <c r="G15" s="26" t="s">
        <v>15</v>
      </c>
      <c r="H15" s="26" t="s">
        <v>16</v>
      </c>
      <c r="I15" s="26" t="s">
        <v>2</v>
      </c>
      <c r="J15" s="27" t="s">
        <v>26</v>
      </c>
    </row>
    <row r="16" spans="1:78" s="42" customFormat="1" ht="20.100000000000001" customHeight="1" x14ac:dyDescent="0.2">
      <c r="A16" s="200" t="s">
        <v>17</v>
      </c>
      <c r="B16" s="26" t="s">
        <v>3</v>
      </c>
      <c r="C16" s="148">
        <v>12649</v>
      </c>
      <c r="D16" s="148">
        <v>36893</v>
      </c>
      <c r="E16" s="148">
        <v>182070</v>
      </c>
      <c r="F16" s="148">
        <v>217672</v>
      </c>
      <c r="G16" s="148">
        <v>200134</v>
      </c>
      <c r="H16" s="148">
        <v>270136</v>
      </c>
      <c r="I16" s="35">
        <v>919554</v>
      </c>
      <c r="J16" s="106">
        <f>I16/'ABS Estimated Population'!D3</f>
        <v>0.2786516295541866</v>
      </c>
      <c r="K16" s="68"/>
    </row>
    <row r="17" spans="1:15" s="42" customFormat="1" ht="20.100000000000001" customHeight="1" x14ac:dyDescent="0.2">
      <c r="A17" s="200"/>
      <c r="B17" s="26" t="s">
        <v>4</v>
      </c>
      <c r="C17" s="148">
        <v>13951</v>
      </c>
      <c r="D17" s="148">
        <v>20964</v>
      </c>
      <c r="E17" s="148">
        <v>58643</v>
      </c>
      <c r="F17" s="148">
        <v>57801</v>
      </c>
      <c r="G17" s="148">
        <v>48706</v>
      </c>
      <c r="H17" s="148">
        <v>59906</v>
      </c>
      <c r="I17" s="35">
        <v>259971</v>
      </c>
      <c r="J17" s="106">
        <f>I17/'ABS Estimated Population'!D4</f>
        <v>9.5966059662848394E-2</v>
      </c>
      <c r="K17" s="68"/>
    </row>
    <row r="18" spans="1:15" s="42" customFormat="1" ht="20.100000000000001" customHeight="1" x14ac:dyDescent="0.2">
      <c r="A18" s="200"/>
      <c r="B18" s="26" t="s">
        <v>5</v>
      </c>
      <c r="C18" s="148">
        <v>12057</v>
      </c>
      <c r="D18" s="148">
        <v>35204</v>
      </c>
      <c r="E18" s="148">
        <v>83260</v>
      </c>
      <c r="F18" s="148">
        <v>74921</v>
      </c>
      <c r="G18" s="148">
        <v>52218</v>
      </c>
      <c r="H18" s="148">
        <v>50129</v>
      </c>
      <c r="I18" s="35">
        <v>307789</v>
      </c>
      <c r="J18" s="106">
        <f>I18/'ABS Estimated Population'!D5</f>
        <v>0.14917136175832696</v>
      </c>
      <c r="K18" s="68"/>
    </row>
    <row r="19" spans="1:15" s="42" customFormat="1" ht="20.100000000000001" customHeight="1" x14ac:dyDescent="0.2">
      <c r="A19" s="200"/>
      <c r="B19" s="26" t="s">
        <v>6</v>
      </c>
      <c r="C19" s="148">
        <v>32527</v>
      </c>
      <c r="D19" s="148">
        <v>55741</v>
      </c>
      <c r="E19" s="148">
        <v>64577</v>
      </c>
      <c r="F19" s="148">
        <v>61157</v>
      </c>
      <c r="G19" s="148">
        <v>57119</v>
      </c>
      <c r="H19" s="148">
        <v>77114</v>
      </c>
      <c r="I19" s="35">
        <v>348235</v>
      </c>
      <c r="J19" s="107">
        <f>I19/'ABS Estimated Population'!D6</f>
        <v>0.47954429968368678</v>
      </c>
      <c r="K19" s="68"/>
    </row>
    <row r="20" spans="1:15" s="42" customFormat="1" ht="20.100000000000001" customHeight="1" x14ac:dyDescent="0.2">
      <c r="A20" s="200"/>
      <c r="B20" s="26" t="s">
        <v>7</v>
      </c>
      <c r="C20" s="148">
        <v>4733</v>
      </c>
      <c r="D20" s="148">
        <v>7039</v>
      </c>
      <c r="E20" s="148">
        <v>33833</v>
      </c>
      <c r="F20" s="148">
        <v>53859</v>
      </c>
      <c r="G20" s="148">
        <v>50523</v>
      </c>
      <c r="H20" s="148">
        <v>69206</v>
      </c>
      <c r="I20" s="35">
        <v>219193</v>
      </c>
      <c r="J20" s="107">
        <f>I20/'ABS Estimated Population'!D7</f>
        <v>0.20915841584158415</v>
      </c>
      <c r="K20" s="68"/>
    </row>
    <row r="21" spans="1:15" s="42" customFormat="1" ht="20.100000000000001" customHeight="1" x14ac:dyDescent="0.2">
      <c r="A21" s="200"/>
      <c r="B21" s="26" t="s">
        <v>8</v>
      </c>
      <c r="C21" s="148">
        <v>1462</v>
      </c>
      <c r="D21" s="148">
        <v>1833</v>
      </c>
      <c r="E21" s="148">
        <v>9745</v>
      </c>
      <c r="F21" s="148">
        <v>15499</v>
      </c>
      <c r="G21" s="148">
        <v>16225</v>
      </c>
      <c r="H21" s="148">
        <v>23374</v>
      </c>
      <c r="I21" s="35">
        <v>68138</v>
      </c>
      <c r="J21" s="107">
        <f>I21/'ABS Estimated Population'!D8</f>
        <v>0.30776249107941356</v>
      </c>
      <c r="K21" s="68"/>
    </row>
    <row r="22" spans="1:15" s="42" customFormat="1" ht="20.100000000000001" customHeight="1" x14ac:dyDescent="0.2">
      <c r="A22" s="200"/>
      <c r="B22" s="26" t="s">
        <v>9</v>
      </c>
      <c r="C22" s="148">
        <v>356</v>
      </c>
      <c r="D22" s="148">
        <v>700</v>
      </c>
      <c r="E22" s="148">
        <v>940</v>
      </c>
      <c r="F22" s="148">
        <v>1169</v>
      </c>
      <c r="G22" s="148">
        <v>839</v>
      </c>
      <c r="H22" s="148">
        <v>598</v>
      </c>
      <c r="I22" s="35">
        <v>4602</v>
      </c>
      <c r="J22" s="107">
        <f>I22/'ABS Estimated Population'!D9</f>
        <v>5.012962680551622E-2</v>
      </c>
      <c r="K22" s="68"/>
    </row>
    <row r="23" spans="1:15" s="42" customFormat="1" ht="20.100000000000001" customHeight="1" x14ac:dyDescent="0.2">
      <c r="A23" s="200"/>
      <c r="B23" s="26" t="s">
        <v>10</v>
      </c>
      <c r="C23" s="148">
        <v>1401</v>
      </c>
      <c r="D23" s="148">
        <v>2130</v>
      </c>
      <c r="E23" s="148">
        <v>3337</v>
      </c>
      <c r="F23" s="148">
        <v>3825</v>
      </c>
      <c r="G23" s="148">
        <v>2822</v>
      </c>
      <c r="H23" s="148">
        <v>3023</v>
      </c>
      <c r="I23" s="35">
        <v>16538</v>
      </c>
      <c r="J23" s="107">
        <f>I23/'ABS Estimated Population'!D10</f>
        <v>9.4857896699073671E-2</v>
      </c>
      <c r="K23" s="68"/>
      <c r="L23" s="28"/>
      <c r="M23" s="28"/>
      <c r="N23" s="28"/>
    </row>
    <row r="24" spans="1:15" s="42" customFormat="1" ht="20.100000000000001" customHeight="1" x14ac:dyDescent="0.2">
      <c r="A24" s="175" t="s">
        <v>18</v>
      </c>
      <c r="B24" s="176"/>
      <c r="C24" s="88">
        <f t="shared" ref="C24:I24" si="0">SUM(C16:C23)</f>
        <v>79136</v>
      </c>
      <c r="D24" s="88">
        <f t="shared" si="0"/>
        <v>160504</v>
      </c>
      <c r="E24" s="88">
        <f t="shared" si="0"/>
        <v>436405</v>
      </c>
      <c r="F24" s="88">
        <f t="shared" si="0"/>
        <v>485903</v>
      </c>
      <c r="G24" s="88">
        <f t="shared" si="0"/>
        <v>428586</v>
      </c>
      <c r="H24" s="88">
        <f t="shared" si="0"/>
        <v>553486</v>
      </c>
      <c r="I24" s="88">
        <f t="shared" si="0"/>
        <v>2144020</v>
      </c>
      <c r="J24" s="108">
        <f>I24/'ABS Estimated Population'!D11</f>
        <v>0.20747187906515049</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3668</v>
      </c>
      <c r="D29" s="148">
        <v>30992</v>
      </c>
      <c r="E29" s="148">
        <v>186505</v>
      </c>
      <c r="F29" s="148">
        <v>223586</v>
      </c>
      <c r="G29" s="148">
        <v>213170</v>
      </c>
      <c r="H29" s="148">
        <v>318965</v>
      </c>
      <c r="I29" s="35">
        <v>976886</v>
      </c>
      <c r="J29" s="107">
        <f>I29/'ABS Estimated Population'!C3</f>
        <v>0.305412401753278</v>
      </c>
      <c r="K29" s="28"/>
      <c r="L29" s="28"/>
      <c r="M29" s="28"/>
      <c r="N29" s="28"/>
    </row>
    <row r="30" spans="1:15" s="42" customFormat="1" ht="20.100000000000001" customHeight="1" x14ac:dyDescent="0.2">
      <c r="A30" s="173"/>
      <c r="B30" s="26" t="s">
        <v>4</v>
      </c>
      <c r="C30" s="148">
        <v>3867</v>
      </c>
      <c r="D30" s="148">
        <v>11305</v>
      </c>
      <c r="E30" s="148">
        <v>42909</v>
      </c>
      <c r="F30" s="148">
        <v>42009</v>
      </c>
      <c r="G30" s="148">
        <v>39281</v>
      </c>
      <c r="H30" s="148">
        <v>49901</v>
      </c>
      <c r="I30" s="35">
        <v>189272</v>
      </c>
      <c r="J30" s="107">
        <f>I30/'ABS Estimated Population'!C4</f>
        <v>7.2482932588559632E-2</v>
      </c>
      <c r="K30" s="28"/>
      <c r="L30" s="28"/>
      <c r="M30" s="28"/>
      <c r="N30" s="28"/>
    </row>
    <row r="31" spans="1:15" s="42" customFormat="1" ht="20.100000000000001" customHeight="1" x14ac:dyDescent="0.2">
      <c r="A31" s="173"/>
      <c r="B31" s="26" t="s">
        <v>5</v>
      </c>
      <c r="C31" s="148">
        <v>2818</v>
      </c>
      <c r="D31" s="148">
        <v>30558</v>
      </c>
      <c r="E31" s="148">
        <v>94151</v>
      </c>
      <c r="F31" s="148">
        <v>82524</v>
      </c>
      <c r="G31" s="148">
        <v>55943</v>
      </c>
      <c r="H31" s="148">
        <v>56320</v>
      </c>
      <c r="I31" s="35">
        <v>322314</v>
      </c>
      <c r="J31" s="107">
        <f>I31/'ABS Estimated Population'!C5</f>
        <v>0.16285994501504986</v>
      </c>
      <c r="K31" s="28"/>
      <c r="L31" s="28"/>
      <c r="M31" s="28"/>
      <c r="N31" s="28"/>
    </row>
    <row r="32" spans="1:15" s="42" customFormat="1" ht="20.100000000000001" customHeight="1" x14ac:dyDescent="0.2">
      <c r="A32" s="173"/>
      <c r="B32" s="26" t="s">
        <v>6</v>
      </c>
      <c r="C32" s="148">
        <v>34287</v>
      </c>
      <c r="D32" s="148">
        <v>66639</v>
      </c>
      <c r="E32" s="148">
        <v>74452</v>
      </c>
      <c r="F32" s="148">
        <v>67703</v>
      </c>
      <c r="G32" s="148">
        <v>61598</v>
      </c>
      <c r="H32" s="148">
        <v>89890</v>
      </c>
      <c r="I32" s="35">
        <v>394569</v>
      </c>
      <c r="J32" s="107">
        <f>I32/'ABS Estimated Population'!C6</f>
        <v>0.56627648978584288</v>
      </c>
      <c r="K32" s="28"/>
      <c r="L32" s="28"/>
      <c r="M32" s="28"/>
      <c r="N32" s="28"/>
    </row>
    <row r="33" spans="1:16" s="42" customFormat="1" ht="20.100000000000001" customHeight="1" x14ac:dyDescent="0.2">
      <c r="A33" s="173"/>
      <c r="B33" s="26" t="s">
        <v>7</v>
      </c>
      <c r="C33" s="148">
        <v>1193</v>
      </c>
      <c r="D33" s="148">
        <v>3482</v>
      </c>
      <c r="E33" s="148">
        <v>32115</v>
      </c>
      <c r="F33" s="148">
        <v>54090</v>
      </c>
      <c r="G33" s="148">
        <v>51588</v>
      </c>
      <c r="H33" s="148">
        <v>75991</v>
      </c>
      <c r="I33" s="35">
        <v>218459</v>
      </c>
      <c r="J33" s="107">
        <f>I33/'ABS Estimated Population'!C7</f>
        <v>0.2118579305984146</v>
      </c>
      <c r="K33" s="28"/>
      <c r="L33" s="28"/>
      <c r="M33" s="28"/>
      <c r="N33" s="28"/>
    </row>
    <row r="34" spans="1:16" s="42" customFormat="1" ht="20.100000000000001" customHeight="1" x14ac:dyDescent="0.2">
      <c r="A34" s="173"/>
      <c r="B34" s="26" t="s">
        <v>8</v>
      </c>
      <c r="C34" s="148">
        <v>335</v>
      </c>
      <c r="D34" s="148">
        <v>813</v>
      </c>
      <c r="E34" s="148">
        <v>9307</v>
      </c>
      <c r="F34" s="148">
        <v>16097</v>
      </c>
      <c r="G34" s="148">
        <v>16521</v>
      </c>
      <c r="H34" s="148">
        <v>26642</v>
      </c>
      <c r="I34" s="35">
        <v>69715</v>
      </c>
      <c r="J34" s="107">
        <f>I34/'ABS Estimated Population'!C8</f>
        <v>0.32778368110736017</v>
      </c>
      <c r="K34" s="28"/>
      <c r="L34" s="28"/>
      <c r="M34" s="28"/>
      <c r="N34" s="28"/>
    </row>
    <row r="35" spans="1:16" s="42" customFormat="1" ht="20.100000000000001" customHeight="1" x14ac:dyDescent="0.2">
      <c r="A35" s="173"/>
      <c r="B35" s="26" t="s">
        <v>9</v>
      </c>
      <c r="C35" s="148">
        <v>94</v>
      </c>
      <c r="D35" s="148">
        <v>316</v>
      </c>
      <c r="E35" s="148">
        <v>540</v>
      </c>
      <c r="F35" s="148">
        <v>1044</v>
      </c>
      <c r="G35" s="148">
        <v>865</v>
      </c>
      <c r="H35" s="148">
        <v>680</v>
      </c>
      <c r="I35" s="35">
        <v>3539</v>
      </c>
      <c r="J35" s="107">
        <f>I35/'ABS Estimated Population'!C9</f>
        <v>3.6031358175524331E-2</v>
      </c>
      <c r="K35" s="28"/>
      <c r="L35" s="28"/>
      <c r="M35" s="28"/>
      <c r="N35" s="28"/>
    </row>
    <row r="36" spans="1:16" s="42" customFormat="1" ht="20.100000000000001" customHeight="1" x14ac:dyDescent="0.2">
      <c r="A36" s="173"/>
      <c r="B36" s="26" t="s">
        <v>10</v>
      </c>
      <c r="C36" s="148">
        <v>407</v>
      </c>
      <c r="D36" s="148">
        <v>1174</v>
      </c>
      <c r="E36" s="148">
        <v>2070</v>
      </c>
      <c r="F36" s="148">
        <v>2889</v>
      </c>
      <c r="G36" s="148">
        <v>2316</v>
      </c>
      <c r="H36" s="148">
        <v>2601</v>
      </c>
      <c r="I36" s="35">
        <v>11457</v>
      </c>
      <c r="J36" s="107">
        <f>I36/'ABS Estimated Population'!C10</f>
        <v>6.8821557720725152E-2</v>
      </c>
      <c r="K36" s="28"/>
      <c r="L36" s="28"/>
      <c r="M36" s="28"/>
      <c r="N36" s="28"/>
    </row>
    <row r="37" spans="1:16" s="42" customFormat="1" ht="20.100000000000001" customHeight="1" x14ac:dyDescent="0.2">
      <c r="A37" s="175" t="s">
        <v>18</v>
      </c>
      <c r="B37" s="176"/>
      <c r="C37" s="88">
        <f>SUM(C29:C36)</f>
        <v>46669</v>
      </c>
      <c r="D37" s="88">
        <f t="shared" ref="D37:I37" si="1">SUM(D29:D36)</f>
        <v>145279</v>
      </c>
      <c r="E37" s="88">
        <f t="shared" si="1"/>
        <v>442049</v>
      </c>
      <c r="F37" s="88">
        <f t="shared" si="1"/>
        <v>489942</v>
      </c>
      <c r="G37" s="88">
        <f t="shared" si="1"/>
        <v>441282</v>
      </c>
      <c r="H37" s="88">
        <f t="shared" si="1"/>
        <v>620990</v>
      </c>
      <c r="I37" s="88">
        <f t="shared" si="1"/>
        <v>2186211</v>
      </c>
      <c r="J37" s="108">
        <f>I37/'ABS Estimated Population'!C11</f>
        <v>0.21874696700481458</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86">
        <v>33</v>
      </c>
      <c r="K42" s="28"/>
      <c r="L42" s="28"/>
      <c r="M42" s="28"/>
      <c r="N42" s="28"/>
      <c r="O42" s="28"/>
    </row>
    <row r="43" spans="1:16" s="42" customFormat="1" ht="20.100000000000001" customHeight="1" x14ac:dyDescent="0.2">
      <c r="A43" s="174"/>
      <c r="B43" s="174"/>
      <c r="C43" s="26" t="s">
        <v>4</v>
      </c>
      <c r="D43" s="145">
        <v>0</v>
      </c>
      <c r="E43" s="145">
        <v>20</v>
      </c>
      <c r="F43" s="145">
        <v>1343</v>
      </c>
      <c r="G43" s="145">
        <v>907</v>
      </c>
      <c r="H43" s="145">
        <v>744</v>
      </c>
      <c r="I43" s="145">
        <v>676</v>
      </c>
      <c r="J43" s="86">
        <v>3690</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86">
        <v>2</v>
      </c>
      <c r="K44" s="28"/>
      <c r="L44" s="28"/>
      <c r="M44" s="28"/>
      <c r="N44" s="28"/>
      <c r="O44" s="28"/>
    </row>
    <row r="45" spans="1:16" s="42" customFormat="1" ht="20.100000000000001" customHeight="1" x14ac:dyDescent="0.2">
      <c r="A45" s="174"/>
      <c r="B45" s="174"/>
      <c r="C45" s="26" t="s">
        <v>6</v>
      </c>
      <c r="D45" s="145">
        <v>0</v>
      </c>
      <c r="E45" s="145">
        <v>5</v>
      </c>
      <c r="F45" s="145">
        <v>24</v>
      </c>
      <c r="G45" s="145">
        <v>21</v>
      </c>
      <c r="H45" s="145">
        <v>8</v>
      </c>
      <c r="I45" s="145">
        <v>13</v>
      </c>
      <c r="J45" s="86">
        <v>71</v>
      </c>
      <c r="K45" s="28"/>
      <c r="L45" s="28"/>
      <c r="M45" s="28"/>
      <c r="N45" s="28"/>
      <c r="O45" s="28"/>
    </row>
    <row r="46" spans="1:16" s="42" customFormat="1" ht="20.100000000000001" customHeight="1" x14ac:dyDescent="0.2">
      <c r="A46" s="174"/>
      <c r="B46" s="174"/>
      <c r="C46" s="26" t="s">
        <v>7</v>
      </c>
      <c r="D46" s="145">
        <v>0</v>
      </c>
      <c r="E46" s="145">
        <v>0</v>
      </c>
      <c r="F46" s="145">
        <v>300</v>
      </c>
      <c r="G46" s="145">
        <v>357</v>
      </c>
      <c r="H46" s="145">
        <v>268</v>
      </c>
      <c r="I46" s="145">
        <v>357</v>
      </c>
      <c r="J46" s="86">
        <v>1282</v>
      </c>
      <c r="K46" s="28"/>
      <c r="L46" s="28"/>
      <c r="M46" s="28"/>
      <c r="N46" s="28"/>
      <c r="O46" s="28"/>
    </row>
    <row r="47" spans="1:16" s="42" customFormat="1" ht="20.100000000000001" customHeight="1" x14ac:dyDescent="0.2">
      <c r="A47" s="174"/>
      <c r="B47" s="174"/>
      <c r="C47" s="26" t="s">
        <v>8</v>
      </c>
      <c r="D47" s="147"/>
      <c r="E47" s="147"/>
      <c r="F47" s="147"/>
      <c r="G47" s="147"/>
      <c r="H47" s="147"/>
      <c r="I47" s="147"/>
      <c r="J47" s="86">
        <f t="shared" ref="J47:J48" si="2">SUM(D47:I47)</f>
        <v>0</v>
      </c>
      <c r="K47" s="28"/>
      <c r="L47" s="28"/>
      <c r="M47" s="28"/>
      <c r="N47" s="28"/>
      <c r="O47" s="28"/>
    </row>
    <row r="48" spans="1:16" s="42" customFormat="1" ht="20.100000000000001" customHeight="1" x14ac:dyDescent="0.2">
      <c r="A48" s="174"/>
      <c r="B48" s="174"/>
      <c r="C48" s="26" t="s">
        <v>9</v>
      </c>
      <c r="D48" s="147"/>
      <c r="E48" s="147"/>
      <c r="F48" s="147"/>
      <c r="G48" s="147"/>
      <c r="H48" s="147"/>
      <c r="I48" s="147"/>
      <c r="J48" s="86">
        <f t="shared" si="2"/>
        <v>0</v>
      </c>
      <c r="K48" s="28"/>
      <c r="L48" s="28"/>
      <c r="M48" s="28"/>
      <c r="N48" s="28"/>
      <c r="O48" s="28"/>
    </row>
    <row r="49" spans="1:15" s="42" customFormat="1" ht="20.100000000000001" customHeight="1" x14ac:dyDescent="0.2">
      <c r="A49" s="174"/>
      <c r="B49" s="174"/>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75" t="s">
        <v>18</v>
      </c>
      <c r="B50" s="177"/>
      <c r="C50" s="177"/>
      <c r="D50" s="88">
        <f t="shared" ref="D50:J50" si="3">SUM(D42:D49)</f>
        <v>0</v>
      </c>
      <c r="E50" s="88">
        <f t="shared" si="3"/>
        <v>25</v>
      </c>
      <c r="F50" s="88">
        <f t="shared" si="3"/>
        <v>1667</v>
      </c>
      <c r="G50" s="88">
        <f t="shared" si="3"/>
        <v>1293</v>
      </c>
      <c r="H50" s="88">
        <f t="shared" si="3"/>
        <v>1033</v>
      </c>
      <c r="I50" s="88">
        <f t="shared" si="3"/>
        <v>1060</v>
      </c>
      <c r="J50" s="88">
        <f t="shared" si="3"/>
        <v>5078</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37</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39</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06" t="s">
        <v>57</v>
      </c>
      <c r="B59" s="251"/>
      <c r="C59" s="251"/>
      <c r="D59" s="251"/>
      <c r="E59" s="251"/>
      <c r="F59" s="251"/>
      <c r="G59" s="251"/>
      <c r="H59" s="251"/>
      <c r="I59" s="251"/>
      <c r="J59" s="251"/>
      <c r="K59" s="67"/>
      <c r="L59" s="67"/>
    </row>
    <row r="60" spans="1:15" ht="20.100000000000001" customHeight="1" x14ac:dyDescent="0.2">
      <c r="A60" s="102"/>
      <c r="B60" s="102"/>
      <c r="C60" s="102"/>
      <c r="D60" s="102"/>
      <c r="E60" s="102"/>
      <c r="F60" s="102"/>
      <c r="G60" s="102"/>
      <c r="H60" s="102"/>
      <c r="I60" s="102"/>
      <c r="J60" s="102"/>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&amp;C&amp;"Arial,Bold"The Australian Organ Donor  Register
Intent Registrations 
as at 31/12/2020</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E11" sqref="E11"/>
    </sheetView>
  </sheetViews>
  <sheetFormatPr defaultColWidth="20.7109375" defaultRowHeight="20.100000000000001" customHeight="1" x14ac:dyDescent="0.2"/>
  <sheetData>
    <row r="1" spans="1:9" ht="50.1" customHeight="1" x14ac:dyDescent="0.2">
      <c r="A1" s="54"/>
      <c r="B1" s="252" t="s">
        <v>40</v>
      </c>
      <c r="C1" s="252"/>
      <c r="D1" s="252"/>
      <c r="E1" s="252"/>
      <c r="F1" s="54"/>
      <c r="G1" s="55"/>
      <c r="H1" s="55"/>
    </row>
    <row r="2" spans="1:9" ht="20.100000000000001" customHeight="1" x14ac:dyDescent="0.2">
      <c r="A2" s="6"/>
      <c r="B2" s="60" t="s">
        <v>25</v>
      </c>
      <c r="C2" s="56" t="s">
        <v>0</v>
      </c>
      <c r="D2" s="56" t="s">
        <v>1</v>
      </c>
      <c r="E2" s="57" t="s">
        <v>2</v>
      </c>
      <c r="F2" s="4"/>
      <c r="G2" s="6"/>
    </row>
    <row r="3" spans="1:9" ht="20.100000000000001" customHeight="1" x14ac:dyDescent="0.2">
      <c r="A3" s="6"/>
      <c r="B3" s="61" t="s">
        <v>3</v>
      </c>
      <c r="C3" s="58">
        <v>3198580</v>
      </c>
      <c r="D3" s="58">
        <v>3300013</v>
      </c>
      <c r="E3" s="59">
        <f t="shared" ref="E3:E10" si="0">SUM(C3:D3)</f>
        <v>6498593</v>
      </c>
      <c r="F3" s="6"/>
      <c r="G3" s="6"/>
    </row>
    <row r="4" spans="1:9" ht="20.100000000000001" customHeight="1" x14ac:dyDescent="0.2">
      <c r="A4" s="6"/>
      <c r="B4" s="61" t="s">
        <v>4</v>
      </c>
      <c r="C4" s="58">
        <v>2611263</v>
      </c>
      <c r="D4" s="58">
        <v>2708989</v>
      </c>
      <c r="E4" s="59">
        <f t="shared" si="0"/>
        <v>5320252</v>
      </c>
      <c r="F4" s="6"/>
      <c r="G4" s="6"/>
    </row>
    <row r="5" spans="1:9" ht="20.100000000000001" customHeight="1" x14ac:dyDescent="0.2">
      <c r="A5" s="6"/>
      <c r="B5" s="61" t="s">
        <v>5</v>
      </c>
      <c r="C5" s="58">
        <v>1979087</v>
      </c>
      <c r="D5" s="58">
        <v>2063325</v>
      </c>
      <c r="E5" s="59">
        <f t="shared" si="0"/>
        <v>4042412</v>
      </c>
      <c r="F5" s="6"/>
      <c r="G5" s="6"/>
    </row>
    <row r="6" spans="1:9" ht="20.100000000000001" customHeight="1" x14ac:dyDescent="0.2">
      <c r="A6" s="6"/>
      <c r="B6" s="61" t="s">
        <v>6</v>
      </c>
      <c r="C6" s="58">
        <v>696778</v>
      </c>
      <c r="D6" s="58">
        <v>726179</v>
      </c>
      <c r="E6" s="59">
        <f t="shared" si="0"/>
        <v>1422957</v>
      </c>
      <c r="F6" s="6"/>
      <c r="G6" s="6"/>
    </row>
    <row r="7" spans="1:9" ht="20.100000000000001" customHeight="1" x14ac:dyDescent="0.2">
      <c r="A7" s="6"/>
      <c r="B7" s="61" t="s">
        <v>7</v>
      </c>
      <c r="C7" s="58">
        <v>1031158</v>
      </c>
      <c r="D7" s="58">
        <v>1047976</v>
      </c>
      <c r="E7" s="59">
        <f t="shared" si="0"/>
        <v>2079134</v>
      </c>
      <c r="F7" s="6"/>
      <c r="G7" s="6"/>
    </row>
    <row r="8" spans="1:9" ht="20.100000000000001" customHeight="1" x14ac:dyDescent="0.2">
      <c r="A8" s="6"/>
      <c r="B8" s="61" t="s">
        <v>8</v>
      </c>
      <c r="C8" s="58">
        <v>212686</v>
      </c>
      <c r="D8" s="58">
        <v>221398</v>
      </c>
      <c r="E8" s="59">
        <f t="shared" si="0"/>
        <v>434084</v>
      </c>
      <c r="F8" s="6"/>
      <c r="G8" s="6"/>
    </row>
    <row r="9" spans="1:9" ht="20.100000000000001" customHeight="1" x14ac:dyDescent="0.2">
      <c r="A9" s="6"/>
      <c r="B9" s="61" t="s">
        <v>9</v>
      </c>
      <c r="C9" s="58">
        <v>98220</v>
      </c>
      <c r="D9" s="58">
        <v>91802</v>
      </c>
      <c r="E9" s="59">
        <f t="shared" si="0"/>
        <v>190022</v>
      </c>
      <c r="F9" s="6"/>
      <c r="G9" s="6"/>
    </row>
    <row r="10" spans="1:9" ht="20.100000000000001" customHeight="1" x14ac:dyDescent="0.2">
      <c r="A10" s="6"/>
      <c r="B10" s="61" t="s">
        <v>10</v>
      </c>
      <c r="C10" s="58">
        <v>166474</v>
      </c>
      <c r="D10" s="58">
        <v>174345</v>
      </c>
      <c r="E10" s="59">
        <f t="shared" si="0"/>
        <v>340819</v>
      </c>
      <c r="F10" s="6"/>
      <c r="G10" s="6"/>
    </row>
    <row r="11" spans="1:9" ht="20.100000000000001" customHeight="1" x14ac:dyDescent="0.2">
      <c r="A11" s="6"/>
      <c r="B11" s="61" t="s">
        <v>2</v>
      </c>
      <c r="C11" s="59">
        <f>SUM(C3:C10)</f>
        <v>9994246</v>
      </c>
      <c r="D11" s="59">
        <f>SUM(D3:D10)</f>
        <v>10334027</v>
      </c>
      <c r="E11" s="59">
        <f t="shared" ref="E11" si="1">SUM(C11:D11)</f>
        <v>20328273</v>
      </c>
      <c r="F11" s="6"/>
      <c r="G11" s="6"/>
    </row>
    <row r="12" spans="1:9" ht="20.100000000000001" customHeight="1" x14ac:dyDescent="0.2">
      <c r="A12" s="6"/>
      <c r="B12" s="253" t="s">
        <v>27</v>
      </c>
      <c r="C12" s="254"/>
      <c r="D12" s="254"/>
      <c r="E12" s="254"/>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sqref="A1:H2"/>
    </sheetView>
  </sheetViews>
  <sheetFormatPr defaultRowHeight="12.75" x14ac:dyDescent="0.2"/>
  <cols>
    <col min="1" max="1" width="8.85546875" bestFit="1" customWidth="1"/>
    <col min="9" max="9" width="10.7109375" customWidth="1"/>
  </cols>
  <sheetData>
    <row r="1" spans="1:9" x14ac:dyDescent="0.2">
      <c r="A1" s="255" t="s">
        <v>41</v>
      </c>
      <c r="B1" s="256"/>
      <c r="C1" s="256"/>
      <c r="D1" s="256"/>
      <c r="E1" s="256"/>
      <c r="F1" s="256"/>
      <c r="G1" s="256"/>
      <c r="H1" s="256"/>
    </row>
    <row r="2" spans="1:9" x14ac:dyDescent="0.2">
      <c r="A2" s="257"/>
      <c r="B2" s="257"/>
      <c r="C2" s="257"/>
      <c r="D2" s="257"/>
      <c r="E2" s="257"/>
      <c r="F2" s="257"/>
      <c r="G2" s="257"/>
      <c r="H2" s="257"/>
    </row>
    <row r="3" spans="1:9" x14ac:dyDescent="0.2">
      <c r="A3" s="145">
        <v>1907968</v>
      </c>
      <c r="B3" s="115" t="s">
        <v>3</v>
      </c>
      <c r="D3" s="7"/>
      <c r="E3" s="7"/>
      <c r="F3" s="7"/>
      <c r="G3" s="7"/>
      <c r="H3" s="11"/>
    </row>
    <row r="4" spans="1:9" x14ac:dyDescent="0.2">
      <c r="A4" s="145">
        <v>444362</v>
      </c>
      <c r="B4" s="115" t="s">
        <v>4</v>
      </c>
      <c r="D4" s="7"/>
      <c r="E4" s="7"/>
      <c r="F4" s="7"/>
      <c r="G4" s="7"/>
      <c r="H4" s="11"/>
    </row>
    <row r="5" spans="1:9" x14ac:dyDescent="0.2">
      <c r="A5" s="145">
        <v>626123</v>
      </c>
      <c r="B5" s="115" t="s">
        <v>5</v>
      </c>
      <c r="D5" s="7"/>
      <c r="E5" s="7"/>
      <c r="F5" s="7"/>
      <c r="G5" s="7"/>
      <c r="H5" s="11"/>
    </row>
    <row r="6" spans="1:9" x14ac:dyDescent="0.2">
      <c r="A6" s="145">
        <v>729183</v>
      </c>
      <c r="B6" s="115" t="s">
        <v>6</v>
      </c>
      <c r="D6" s="7"/>
      <c r="E6" s="7"/>
      <c r="F6" s="7"/>
      <c r="G6" s="7"/>
      <c r="H6" s="11"/>
    </row>
    <row r="7" spans="1:9" x14ac:dyDescent="0.2">
      <c r="A7" s="145">
        <v>437984</v>
      </c>
      <c r="B7" s="115" t="s">
        <v>7</v>
      </c>
      <c r="D7" s="7"/>
      <c r="E7" s="7"/>
      <c r="F7" s="7"/>
      <c r="G7" s="7"/>
      <c r="H7" s="11"/>
    </row>
    <row r="8" spans="1:9" x14ac:dyDescent="0.2">
      <c r="A8" s="145">
        <v>137613</v>
      </c>
      <c r="B8" s="115" t="s">
        <v>8</v>
      </c>
      <c r="D8" s="7"/>
      <c r="E8" s="7"/>
      <c r="F8" s="7"/>
      <c r="G8" s="7"/>
      <c r="H8" s="11"/>
    </row>
    <row r="9" spans="1:9" x14ac:dyDescent="0.2">
      <c r="A9" s="145">
        <v>7843</v>
      </c>
      <c r="B9" s="115" t="s">
        <v>9</v>
      </c>
      <c r="D9" s="7"/>
      <c r="E9" s="7"/>
      <c r="F9" s="7"/>
      <c r="G9" s="7"/>
      <c r="H9" s="11"/>
    </row>
    <row r="10" spans="1:9" x14ac:dyDescent="0.2">
      <c r="A10" s="145">
        <v>26942</v>
      </c>
      <c r="B10" s="115" t="s">
        <v>10</v>
      </c>
      <c r="D10" s="7"/>
      <c r="E10" s="7"/>
      <c r="F10" s="7"/>
      <c r="G10" s="7"/>
      <c r="H10" s="11"/>
    </row>
    <row r="11" spans="1:9" x14ac:dyDescent="0.2">
      <c r="A11" s="116">
        <f>SUM(A3:A10)</f>
        <v>4318018</v>
      </c>
      <c r="B11" s="117"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view="pageLayout" topLeftCell="A37" zoomScaleNormal="100" workbookViewId="0">
      <selection activeCell="M48" sqref="M48"/>
    </sheetView>
  </sheetViews>
  <sheetFormatPr defaultRowHeight="20.100000000000001" customHeight="1" x14ac:dyDescent="0.2"/>
  <cols>
    <col min="1" max="2" width="8.7109375" style="45" customWidth="1"/>
    <col min="3" max="10" width="12.7109375" style="45" customWidth="1"/>
    <col min="11" max="16384" width="9.140625" style="53"/>
  </cols>
  <sheetData>
    <row r="1" spans="1:10" s="48" customFormat="1" ht="20.100000000000001" customHeight="1" x14ac:dyDescent="0.2">
      <c r="A1" s="194" t="s">
        <v>11</v>
      </c>
      <c r="B1" s="197"/>
      <c r="C1" s="201"/>
      <c r="D1" s="202"/>
      <c r="E1" s="203"/>
      <c r="F1" s="14"/>
      <c r="G1" s="14"/>
      <c r="H1" s="14"/>
      <c r="I1" s="15"/>
      <c r="J1" s="16"/>
    </row>
    <row r="2" spans="1:10" s="48" customFormat="1" ht="51" x14ac:dyDescent="0.2">
      <c r="A2" s="198"/>
      <c r="B2" s="198"/>
      <c r="C2" s="13" t="s">
        <v>22</v>
      </c>
      <c r="D2" s="13" t="s">
        <v>23</v>
      </c>
      <c r="E2" s="17" t="s">
        <v>24</v>
      </c>
      <c r="F2" s="14"/>
      <c r="G2" s="15"/>
      <c r="H2" s="14"/>
      <c r="I2" s="18"/>
      <c r="J2" s="16"/>
    </row>
    <row r="3" spans="1:10" s="48" customFormat="1" ht="20.100000000000001" customHeight="1" x14ac:dyDescent="0.2">
      <c r="A3" s="200" t="s">
        <v>17</v>
      </c>
      <c r="B3" s="26" t="s">
        <v>3</v>
      </c>
      <c r="C3" s="148">
        <v>1905674</v>
      </c>
      <c r="D3" s="146">
        <v>0.44109999999999999</v>
      </c>
      <c r="E3" s="19">
        <f>IF(C3=0,0,(C3-'Jan 20'!C3)/'Jan 20'!C3)</f>
        <v>-6.8747263350262325E-4</v>
      </c>
      <c r="F3" s="20"/>
      <c r="G3" s="21"/>
      <c r="H3" s="14"/>
      <c r="I3" s="15"/>
      <c r="J3" s="16"/>
    </row>
    <row r="4" spans="1:10" s="48" customFormat="1" ht="20.100000000000001" customHeight="1" x14ac:dyDescent="0.2">
      <c r="A4" s="200"/>
      <c r="B4" s="26" t="s">
        <v>4</v>
      </c>
      <c r="C4" s="148">
        <v>445787</v>
      </c>
      <c r="D4" s="146">
        <v>0.1032</v>
      </c>
      <c r="E4" s="19">
        <f>IF(C4=0,0,(C4-'Jan 20'!C4)/'Jan 20'!C4)</f>
        <v>1.1993181404729447E-3</v>
      </c>
      <c r="F4" s="20"/>
      <c r="G4" s="21"/>
      <c r="H4" s="14"/>
      <c r="I4" s="15"/>
      <c r="J4" s="16"/>
    </row>
    <row r="5" spans="1:10" s="48" customFormat="1" ht="20.100000000000001" customHeight="1" x14ac:dyDescent="0.2">
      <c r="A5" s="200"/>
      <c r="B5" s="26" t="s">
        <v>5</v>
      </c>
      <c r="C5" s="148">
        <v>626417</v>
      </c>
      <c r="D5" s="146">
        <v>0.14499999999999999</v>
      </c>
      <c r="E5" s="19">
        <f>IF(C5=0,0,(C5-'Jan 20'!C5)/'Jan 20'!C5)</f>
        <v>2.5548616622249332E-4</v>
      </c>
      <c r="F5" s="20"/>
      <c r="G5" s="21"/>
      <c r="H5" s="14"/>
      <c r="I5" s="15"/>
      <c r="J5" s="16"/>
    </row>
    <row r="6" spans="1:10" s="48" customFormat="1" ht="20.100000000000001" customHeight="1" x14ac:dyDescent="0.2">
      <c r="A6" s="200"/>
      <c r="B6" s="26" t="s">
        <v>6</v>
      </c>
      <c r="C6" s="148">
        <v>731773</v>
      </c>
      <c r="D6" s="146">
        <v>0.1694</v>
      </c>
      <c r="E6" s="19">
        <f>IF(C6=0,0,(C6-'Jan 20'!C6)/'Jan 20'!C6)</f>
        <v>1.8290420665984884E-3</v>
      </c>
      <c r="F6" s="20"/>
      <c r="G6" s="21"/>
      <c r="H6" s="14"/>
      <c r="I6" s="15"/>
      <c r="J6" s="16"/>
    </row>
    <row r="7" spans="1:10" s="48" customFormat="1" ht="20.100000000000001" customHeight="1" x14ac:dyDescent="0.2">
      <c r="A7" s="200"/>
      <c r="B7" s="26" t="s">
        <v>7</v>
      </c>
      <c r="C7" s="148">
        <v>438084</v>
      </c>
      <c r="D7" s="146">
        <v>0.1014</v>
      </c>
      <c r="E7" s="19">
        <f>IF(C7=0,0,(C7-'Jan 20'!C7)/'Jan 20'!C7)</f>
        <v>1.5524547048509645E-4</v>
      </c>
      <c r="F7" s="20"/>
      <c r="G7" s="21"/>
      <c r="H7" s="14"/>
      <c r="I7" s="15"/>
      <c r="J7" s="16"/>
    </row>
    <row r="8" spans="1:10" s="48" customFormat="1" ht="20.100000000000001" customHeight="1" x14ac:dyDescent="0.2">
      <c r="A8" s="200"/>
      <c r="B8" s="26" t="s">
        <v>8</v>
      </c>
      <c r="C8" s="148">
        <v>137605</v>
      </c>
      <c r="D8" s="146">
        <v>3.1899999999999998E-2</v>
      </c>
      <c r="E8" s="19">
        <f>IF(C8=0,0,(C8-'Jan 20'!C8)/'Jan 20'!C8)</f>
        <v>0</v>
      </c>
      <c r="F8" s="20"/>
      <c r="G8" s="21"/>
      <c r="H8" s="14"/>
      <c r="I8" s="15"/>
      <c r="J8" s="16"/>
    </row>
    <row r="9" spans="1:10" s="48" customFormat="1" ht="20.100000000000001" customHeight="1" x14ac:dyDescent="0.2">
      <c r="A9" s="200"/>
      <c r="B9" s="26" t="s">
        <v>9</v>
      </c>
      <c r="C9" s="148">
        <v>7869</v>
      </c>
      <c r="D9" s="146">
        <v>1.8E-3</v>
      </c>
      <c r="E9" s="19">
        <f>IF(C9=0,0,(C9-'Jan 20'!C9)/'Jan 20'!C9)</f>
        <v>3.8270187523918868E-3</v>
      </c>
      <c r="F9" s="20"/>
      <c r="G9" s="21"/>
      <c r="H9" s="14"/>
      <c r="I9" s="15"/>
      <c r="J9" s="16"/>
    </row>
    <row r="10" spans="1:10" s="48" customFormat="1" ht="20.100000000000001" customHeight="1" x14ac:dyDescent="0.2">
      <c r="A10" s="200"/>
      <c r="B10" s="26" t="s">
        <v>10</v>
      </c>
      <c r="C10" s="148">
        <v>27072</v>
      </c>
      <c r="D10" s="146">
        <v>6.3E-3</v>
      </c>
      <c r="E10" s="19">
        <f>IF(C10=0,0,(C10-'Jan 20'!C10)/'Jan 20'!C10)</f>
        <v>4.0053404539385851E-3</v>
      </c>
      <c r="F10" s="20"/>
      <c r="G10" s="21"/>
      <c r="H10" s="14"/>
      <c r="I10" s="15"/>
      <c r="J10" s="16"/>
    </row>
    <row r="11" spans="1:10" s="48" customFormat="1" ht="20.100000000000001" customHeight="1" x14ac:dyDescent="0.2">
      <c r="A11" s="175" t="s">
        <v>18</v>
      </c>
      <c r="B11" s="176"/>
      <c r="C11" s="22">
        <f>SUM(C3:C10)</f>
        <v>4320281</v>
      </c>
      <c r="D11" s="142">
        <f>SUM(D3:D10)</f>
        <v>1.0001000000000002</v>
      </c>
      <c r="E11" s="83">
        <f>IF(C11=0,0,(C11-'Jan 20'!C11)/'Jan 20'!C11)</f>
        <v>2.1415229492544722E-4</v>
      </c>
      <c r="F11" s="20"/>
      <c r="G11" s="21"/>
      <c r="H11" s="14"/>
      <c r="I11" s="15"/>
      <c r="J11" s="16"/>
    </row>
    <row r="12" spans="1:10" s="48" customFormat="1" ht="20.100000000000001" customHeight="1" x14ac:dyDescent="0.2">
      <c r="A12" s="25"/>
      <c r="B12" s="25"/>
      <c r="C12" s="25"/>
      <c r="D12" s="25"/>
      <c r="E12" s="25"/>
      <c r="F12" s="16"/>
      <c r="G12" s="16"/>
      <c r="H12" s="16"/>
      <c r="I12" s="16"/>
      <c r="J12" s="16"/>
    </row>
    <row r="14" spans="1:10" s="42" customFormat="1" ht="20.100000000000001" customHeight="1" x14ac:dyDescent="0.2">
      <c r="A14" s="175" t="s">
        <v>11</v>
      </c>
      <c r="B14" s="175"/>
      <c r="C14" s="189" t="s">
        <v>1</v>
      </c>
      <c r="D14" s="204"/>
      <c r="E14" s="204"/>
      <c r="F14" s="204"/>
      <c r="G14" s="204"/>
      <c r="H14" s="204"/>
      <c r="I14" s="204"/>
      <c r="J14" s="205"/>
    </row>
    <row r="15" spans="1:10" s="42" customFormat="1" ht="39.950000000000003" customHeight="1" x14ac:dyDescent="0.2">
      <c r="A15" s="175"/>
      <c r="B15" s="175"/>
      <c r="C15" s="26" t="s">
        <v>21</v>
      </c>
      <c r="D15" s="26" t="s">
        <v>12</v>
      </c>
      <c r="E15" s="26" t="s">
        <v>13</v>
      </c>
      <c r="F15" s="26" t="s">
        <v>14</v>
      </c>
      <c r="G15" s="26" t="s">
        <v>15</v>
      </c>
      <c r="H15" s="26" t="s">
        <v>16</v>
      </c>
      <c r="I15" s="26" t="s">
        <v>2</v>
      </c>
      <c r="J15" s="27" t="s">
        <v>26</v>
      </c>
    </row>
    <row r="16" spans="1:10" s="42" customFormat="1" ht="20.100000000000001" customHeight="1" x14ac:dyDescent="0.2">
      <c r="A16" s="200" t="s">
        <v>17</v>
      </c>
      <c r="B16" s="26" t="s">
        <v>3</v>
      </c>
      <c r="C16" s="148">
        <v>11164</v>
      </c>
      <c r="D16" s="148">
        <v>48093</v>
      </c>
      <c r="E16" s="148">
        <v>188469</v>
      </c>
      <c r="F16" s="148">
        <v>219626</v>
      </c>
      <c r="G16" s="148">
        <v>199334</v>
      </c>
      <c r="H16" s="148">
        <v>257295</v>
      </c>
      <c r="I16" s="87">
        <f>SUM(C16:H16)</f>
        <v>923981</v>
      </c>
      <c r="J16" s="119">
        <f>I16/'ABS Estimated Population'!D3</f>
        <v>0.27999313942096593</v>
      </c>
    </row>
    <row r="17" spans="1:10" s="42" customFormat="1" ht="20.100000000000001" customHeight="1" x14ac:dyDescent="0.2">
      <c r="A17" s="200"/>
      <c r="B17" s="26" t="s">
        <v>4</v>
      </c>
      <c r="C17" s="148">
        <v>12089</v>
      </c>
      <c r="D17" s="148">
        <v>20833</v>
      </c>
      <c r="E17" s="148">
        <v>60051</v>
      </c>
      <c r="F17" s="148">
        <v>57482</v>
      </c>
      <c r="G17" s="148">
        <v>47896</v>
      </c>
      <c r="H17" s="148">
        <v>56796</v>
      </c>
      <c r="I17" s="87">
        <f>SUM(C17:H17)</f>
        <v>255147</v>
      </c>
      <c r="J17" s="119">
        <f>I17/'ABS Estimated Population'!D4</f>
        <v>9.4185321535081912E-2</v>
      </c>
    </row>
    <row r="18" spans="1:10" s="42" customFormat="1" ht="20.100000000000001" customHeight="1" x14ac:dyDescent="0.2">
      <c r="A18" s="200"/>
      <c r="B18" s="26" t="s">
        <v>5</v>
      </c>
      <c r="C18" s="148">
        <v>10808</v>
      </c>
      <c r="D18" s="148">
        <v>41522</v>
      </c>
      <c r="E18" s="148">
        <v>81500</v>
      </c>
      <c r="F18" s="148">
        <v>73579</v>
      </c>
      <c r="G18" s="148">
        <v>50248</v>
      </c>
      <c r="H18" s="148">
        <v>46966</v>
      </c>
      <c r="I18" s="87">
        <f>SUM(C18:H18)</f>
        <v>304623</v>
      </c>
      <c r="J18" s="119">
        <f>I18/'ABS Estimated Population'!D5</f>
        <v>0.14763694522191123</v>
      </c>
    </row>
    <row r="19" spans="1:10" s="42" customFormat="1" ht="20.100000000000001" customHeight="1" x14ac:dyDescent="0.2">
      <c r="A19" s="200"/>
      <c r="B19" s="26" t="s">
        <v>6</v>
      </c>
      <c r="C19" s="148">
        <v>32138</v>
      </c>
      <c r="D19" s="148">
        <v>56879</v>
      </c>
      <c r="E19" s="148">
        <v>64224</v>
      </c>
      <c r="F19" s="148">
        <v>61136</v>
      </c>
      <c r="G19" s="148">
        <v>56560</v>
      </c>
      <c r="H19" s="148">
        <v>73196</v>
      </c>
      <c r="I19" s="87">
        <f>SUM(C19:H19)</f>
        <v>344133</v>
      </c>
      <c r="J19" s="107">
        <f>I19/'ABS Estimated Population'!D6</f>
        <v>0.47389555467729033</v>
      </c>
    </row>
    <row r="20" spans="1:10" s="42" customFormat="1" ht="20.100000000000001" customHeight="1" x14ac:dyDescent="0.2">
      <c r="A20" s="200"/>
      <c r="B20" s="26" t="s">
        <v>7</v>
      </c>
      <c r="C20" s="148">
        <v>4345</v>
      </c>
      <c r="D20" s="148">
        <v>7072</v>
      </c>
      <c r="E20" s="148">
        <v>37044</v>
      </c>
      <c r="F20" s="148">
        <v>54210</v>
      </c>
      <c r="G20" s="148">
        <v>49960</v>
      </c>
      <c r="H20" s="148">
        <v>65674</v>
      </c>
      <c r="I20" s="87">
        <f>SUM(C20:H20)</f>
        <v>218305</v>
      </c>
      <c r="J20" s="107">
        <f>I20/'ABS Estimated Population'!D7</f>
        <v>0.20831106819240136</v>
      </c>
    </row>
    <row r="21" spans="1:10" s="42" customFormat="1" ht="20.100000000000001" customHeight="1" x14ac:dyDescent="0.2">
      <c r="A21" s="200"/>
      <c r="B21" s="26" t="s">
        <v>8</v>
      </c>
      <c r="C21" s="148">
        <v>1350</v>
      </c>
      <c r="D21" s="148">
        <v>1824</v>
      </c>
      <c r="E21" s="148">
        <v>10609</v>
      </c>
      <c r="F21" s="148">
        <v>15698</v>
      </c>
      <c r="G21" s="148">
        <v>16159</v>
      </c>
      <c r="H21" s="148">
        <v>22225</v>
      </c>
      <c r="I21" s="87">
        <f t="shared" ref="I21:I23" si="0">SUM(C21:H21)</f>
        <v>67865</v>
      </c>
      <c r="J21" s="107">
        <f>I21/'ABS Estimated Population'!D8</f>
        <v>0.3065294176099152</v>
      </c>
    </row>
    <row r="22" spans="1:10" s="42" customFormat="1" ht="20.100000000000001" customHeight="1" x14ac:dyDescent="0.2">
      <c r="A22" s="200"/>
      <c r="B22" s="26" t="s">
        <v>9</v>
      </c>
      <c r="C22" s="148">
        <v>313</v>
      </c>
      <c r="D22" s="148">
        <v>645</v>
      </c>
      <c r="E22" s="148">
        <v>912</v>
      </c>
      <c r="F22" s="148">
        <v>1149</v>
      </c>
      <c r="G22" s="148">
        <v>817</v>
      </c>
      <c r="H22" s="148">
        <v>553</v>
      </c>
      <c r="I22" s="87">
        <f t="shared" si="0"/>
        <v>4389</v>
      </c>
      <c r="J22" s="107">
        <f>I22/'ABS Estimated Population'!D9</f>
        <v>4.7809415916864557E-2</v>
      </c>
    </row>
    <row r="23" spans="1:10" s="42" customFormat="1" ht="20.100000000000001" customHeight="1" x14ac:dyDescent="0.2">
      <c r="A23" s="200"/>
      <c r="B23" s="26" t="s">
        <v>10</v>
      </c>
      <c r="C23" s="148">
        <v>1173</v>
      </c>
      <c r="D23" s="148">
        <v>2104</v>
      </c>
      <c r="E23" s="148">
        <v>3362</v>
      </c>
      <c r="F23" s="148">
        <v>3698</v>
      </c>
      <c r="G23" s="148">
        <v>2744</v>
      </c>
      <c r="H23" s="148">
        <v>2893</v>
      </c>
      <c r="I23" s="87">
        <f t="shared" si="0"/>
        <v>15974</v>
      </c>
      <c r="J23" s="107">
        <f>I23/'ABS Estimated Population'!D10</f>
        <v>9.1622931543778138E-2</v>
      </c>
    </row>
    <row r="24" spans="1:10" s="42" customFormat="1" ht="20.100000000000001" customHeight="1" x14ac:dyDescent="0.2">
      <c r="A24" s="175" t="s">
        <v>18</v>
      </c>
      <c r="B24" s="176"/>
      <c r="C24" s="88">
        <f t="shared" ref="C24:I24" si="1">SUM(C16:C23)</f>
        <v>73380</v>
      </c>
      <c r="D24" s="88">
        <f t="shared" si="1"/>
        <v>178972</v>
      </c>
      <c r="E24" s="88">
        <f t="shared" si="1"/>
        <v>446171</v>
      </c>
      <c r="F24" s="88">
        <f t="shared" si="1"/>
        <v>486578</v>
      </c>
      <c r="G24" s="88">
        <f t="shared" si="1"/>
        <v>423718</v>
      </c>
      <c r="H24" s="88">
        <f t="shared" si="1"/>
        <v>525598</v>
      </c>
      <c r="I24" s="88">
        <f t="shared" si="1"/>
        <v>2134417</v>
      </c>
      <c r="J24" s="108">
        <f>I24/'ABS Estimated Population'!D11</f>
        <v>0.20654261886484329</v>
      </c>
    </row>
    <row r="27" spans="1:10" s="42" customFormat="1" ht="20.100000000000001" customHeight="1" x14ac:dyDescent="0.2">
      <c r="A27" s="175" t="s">
        <v>11</v>
      </c>
      <c r="B27" s="175"/>
      <c r="C27" s="199" t="s">
        <v>0</v>
      </c>
      <c r="D27" s="199"/>
      <c r="E27" s="199"/>
      <c r="F27" s="199"/>
      <c r="G27" s="199"/>
      <c r="H27" s="199"/>
      <c r="I27" s="199"/>
      <c r="J27" s="177"/>
    </row>
    <row r="28" spans="1:10" s="42" customFormat="1" ht="39.950000000000003" customHeight="1" x14ac:dyDescent="0.2">
      <c r="A28" s="175"/>
      <c r="B28" s="175"/>
      <c r="C28" s="26" t="s">
        <v>21</v>
      </c>
      <c r="D28" s="26" t="s">
        <v>12</v>
      </c>
      <c r="E28" s="26" t="s">
        <v>13</v>
      </c>
      <c r="F28" s="26" t="s">
        <v>14</v>
      </c>
      <c r="G28" s="26" t="s">
        <v>15</v>
      </c>
      <c r="H28" s="26" t="s">
        <v>16</v>
      </c>
      <c r="I28" s="26" t="s">
        <v>2</v>
      </c>
      <c r="J28" s="27" t="s">
        <v>26</v>
      </c>
    </row>
    <row r="29" spans="1:10" s="42" customFormat="1" ht="20.100000000000001" customHeight="1" x14ac:dyDescent="0.2">
      <c r="A29" s="173" t="s">
        <v>17</v>
      </c>
      <c r="B29" s="26" t="s">
        <v>3</v>
      </c>
      <c r="C29" s="148">
        <v>3277</v>
      </c>
      <c r="D29" s="148">
        <v>44116</v>
      </c>
      <c r="E29" s="148">
        <v>191387</v>
      </c>
      <c r="F29" s="148">
        <v>225555</v>
      </c>
      <c r="G29" s="148">
        <v>212573</v>
      </c>
      <c r="H29" s="148">
        <v>304752</v>
      </c>
      <c r="I29" s="141">
        <f>SUM(C29:H29)</f>
        <v>981660</v>
      </c>
      <c r="J29" s="107">
        <f>I29/'ABS Estimated Population'!C3</f>
        <v>0.30690493906671085</v>
      </c>
    </row>
    <row r="30" spans="1:10" s="42" customFormat="1" ht="20.100000000000001" customHeight="1" x14ac:dyDescent="0.2">
      <c r="A30" s="173"/>
      <c r="B30" s="26" t="s">
        <v>4</v>
      </c>
      <c r="C30" s="148">
        <v>3370</v>
      </c>
      <c r="D30" s="148">
        <v>11866</v>
      </c>
      <c r="E30" s="148">
        <v>43462</v>
      </c>
      <c r="F30" s="148">
        <v>42267</v>
      </c>
      <c r="G30" s="148">
        <v>38674</v>
      </c>
      <c r="H30" s="148">
        <v>47300</v>
      </c>
      <c r="I30" s="141">
        <f t="shared" ref="I30:I36" si="2">SUM(C30:H30)</f>
        <v>186939</v>
      </c>
      <c r="J30" s="107">
        <f>I30/'ABS Estimated Population'!C4</f>
        <v>7.1589495198300587E-2</v>
      </c>
    </row>
    <row r="31" spans="1:10" s="42" customFormat="1" ht="20.100000000000001" customHeight="1" x14ac:dyDescent="0.2">
      <c r="A31" s="173"/>
      <c r="B31" s="26" t="s">
        <v>5</v>
      </c>
      <c r="C31" s="148">
        <v>2587</v>
      </c>
      <c r="D31" s="148">
        <v>38986</v>
      </c>
      <c r="E31" s="148">
        <v>92387</v>
      </c>
      <c r="F31" s="148">
        <v>80837</v>
      </c>
      <c r="G31" s="148">
        <v>53926</v>
      </c>
      <c r="H31" s="148">
        <v>53069</v>
      </c>
      <c r="I31" s="141">
        <f t="shared" si="2"/>
        <v>321792</v>
      </c>
      <c r="J31" s="107">
        <f>I31/'ABS Estimated Population'!C5</f>
        <v>0.16259618702967579</v>
      </c>
    </row>
    <row r="32" spans="1:10" s="42" customFormat="1" ht="20.100000000000001" customHeight="1" x14ac:dyDescent="0.2">
      <c r="A32" s="173"/>
      <c r="B32" s="26" t="s">
        <v>6</v>
      </c>
      <c r="C32" s="148">
        <v>34305</v>
      </c>
      <c r="D32" s="148">
        <v>66974</v>
      </c>
      <c r="E32" s="148">
        <v>72912</v>
      </c>
      <c r="F32" s="148">
        <v>67014</v>
      </c>
      <c r="G32" s="148">
        <v>60910</v>
      </c>
      <c r="H32" s="148">
        <v>85450</v>
      </c>
      <c r="I32" s="141">
        <f t="shared" si="2"/>
        <v>387565</v>
      </c>
      <c r="J32" s="107">
        <f>I32/'ABS Estimated Population'!C6</f>
        <v>0.55622450766241183</v>
      </c>
    </row>
    <row r="33" spans="1:10" s="42" customFormat="1" ht="20.100000000000001" customHeight="1" x14ac:dyDescent="0.2">
      <c r="A33" s="173"/>
      <c r="B33" s="26" t="s">
        <v>7</v>
      </c>
      <c r="C33" s="148">
        <v>1128</v>
      </c>
      <c r="D33" s="148">
        <v>3808</v>
      </c>
      <c r="E33" s="148">
        <v>35484</v>
      </c>
      <c r="F33" s="148">
        <v>54580</v>
      </c>
      <c r="G33" s="148">
        <v>51018</v>
      </c>
      <c r="H33" s="148">
        <v>72478</v>
      </c>
      <c r="I33" s="141">
        <f t="shared" si="2"/>
        <v>218496</v>
      </c>
      <c r="J33" s="107">
        <f>I33/'ABS Estimated Population'!C7</f>
        <v>0.21189381258740173</v>
      </c>
    </row>
    <row r="34" spans="1:10" s="42" customFormat="1" ht="20.100000000000001" customHeight="1" x14ac:dyDescent="0.2">
      <c r="A34" s="173"/>
      <c r="B34" s="26" t="s">
        <v>8</v>
      </c>
      <c r="C34" s="148">
        <v>312</v>
      </c>
      <c r="D34" s="148">
        <v>865</v>
      </c>
      <c r="E34" s="148">
        <v>10311</v>
      </c>
      <c r="F34" s="148">
        <v>16223</v>
      </c>
      <c r="G34" s="148">
        <v>16586</v>
      </c>
      <c r="H34" s="148">
        <v>25443</v>
      </c>
      <c r="I34" s="141">
        <f t="shared" si="2"/>
        <v>69740</v>
      </c>
      <c r="J34" s="120">
        <f>I34/'ABS Estimated Population'!C8</f>
        <v>0.3279012252804604</v>
      </c>
    </row>
    <row r="35" spans="1:10" s="42" customFormat="1" ht="20.100000000000001" customHeight="1" x14ac:dyDescent="0.2">
      <c r="A35" s="173"/>
      <c r="B35" s="26" t="s">
        <v>9</v>
      </c>
      <c r="C35" s="148">
        <v>74</v>
      </c>
      <c r="D35" s="148">
        <v>313</v>
      </c>
      <c r="E35" s="148">
        <v>564</v>
      </c>
      <c r="F35" s="148">
        <v>1066</v>
      </c>
      <c r="G35" s="148">
        <v>835</v>
      </c>
      <c r="H35" s="148">
        <v>628</v>
      </c>
      <c r="I35" s="141">
        <f t="shared" si="2"/>
        <v>3480</v>
      </c>
      <c r="J35" s="107">
        <f>I35/'ABS Estimated Population'!C9</f>
        <v>3.54306658521686E-2</v>
      </c>
    </row>
    <row r="36" spans="1:10" s="42" customFormat="1" ht="20.100000000000001" customHeight="1" x14ac:dyDescent="0.2">
      <c r="A36" s="173"/>
      <c r="B36" s="26" t="s">
        <v>10</v>
      </c>
      <c r="C36" s="148">
        <v>361</v>
      </c>
      <c r="D36" s="148">
        <v>1098</v>
      </c>
      <c r="E36" s="148">
        <v>2078</v>
      </c>
      <c r="F36" s="148">
        <v>2839</v>
      </c>
      <c r="G36" s="148">
        <v>2243</v>
      </c>
      <c r="H36" s="148">
        <v>2479</v>
      </c>
      <c r="I36" s="141">
        <f t="shared" si="2"/>
        <v>11098</v>
      </c>
      <c r="J36" s="107">
        <f>I36/'ABS Estimated Population'!C10</f>
        <v>6.6665064814926053E-2</v>
      </c>
    </row>
    <row r="37" spans="1:10" s="42" customFormat="1" ht="20.100000000000001" customHeight="1" x14ac:dyDescent="0.2">
      <c r="A37" s="175" t="s">
        <v>18</v>
      </c>
      <c r="B37" s="176"/>
      <c r="C37" s="118">
        <f>SUM(C29:C36)</f>
        <v>45414</v>
      </c>
      <c r="D37" s="118">
        <f t="shared" ref="D37:I37" si="3">SUM(D29:D36)</f>
        <v>168026</v>
      </c>
      <c r="E37" s="118">
        <f t="shared" si="3"/>
        <v>448585</v>
      </c>
      <c r="F37" s="118">
        <f t="shared" si="3"/>
        <v>490381</v>
      </c>
      <c r="G37" s="118">
        <f t="shared" si="3"/>
        <v>436765</v>
      </c>
      <c r="H37" s="118">
        <f t="shared" si="3"/>
        <v>591599</v>
      </c>
      <c r="I37" s="118">
        <f t="shared" si="3"/>
        <v>2180770</v>
      </c>
      <c r="J37" s="108">
        <f>I37/'ABS Estimated Population'!C11</f>
        <v>0.21820255374942743</v>
      </c>
    </row>
    <row r="40" spans="1:10" s="42" customFormat="1" ht="20.100000000000001" customHeight="1" x14ac:dyDescent="0.2">
      <c r="A40" s="175" t="s">
        <v>11</v>
      </c>
      <c r="B40" s="177"/>
      <c r="C40" s="177"/>
      <c r="D40" s="189" t="s">
        <v>20</v>
      </c>
      <c r="E40" s="189"/>
      <c r="F40" s="189"/>
      <c r="G40" s="189"/>
      <c r="H40" s="189"/>
      <c r="I40" s="189"/>
      <c r="J40" s="189"/>
    </row>
    <row r="41" spans="1:10" s="42" customFormat="1" ht="20.100000000000001" customHeight="1" x14ac:dyDescent="0.2">
      <c r="A41" s="177"/>
      <c r="B41" s="177"/>
      <c r="C41" s="177"/>
      <c r="D41" s="26" t="s">
        <v>21</v>
      </c>
      <c r="E41" s="26" t="s">
        <v>12</v>
      </c>
      <c r="F41" s="26" t="s">
        <v>13</v>
      </c>
      <c r="G41" s="26" t="s">
        <v>14</v>
      </c>
      <c r="H41" s="26" t="s">
        <v>15</v>
      </c>
      <c r="I41" s="26" t="s">
        <v>16</v>
      </c>
      <c r="J41" s="26" t="s">
        <v>2</v>
      </c>
    </row>
    <row r="42" spans="1:10" s="42" customFormat="1" ht="20.100000000000001" customHeight="1" x14ac:dyDescent="0.2">
      <c r="A42" s="173" t="s">
        <v>17</v>
      </c>
      <c r="B42" s="174"/>
      <c r="C42" s="26" t="s">
        <v>3</v>
      </c>
      <c r="D42" s="148">
        <v>0</v>
      </c>
      <c r="E42" s="148">
        <v>0</v>
      </c>
      <c r="F42" s="148">
        <v>0</v>
      </c>
      <c r="G42" s="148">
        <v>7</v>
      </c>
      <c r="H42" s="148">
        <v>13</v>
      </c>
      <c r="I42" s="148">
        <v>13</v>
      </c>
      <c r="J42" s="35">
        <f>SUM(D42:I42)</f>
        <v>33</v>
      </c>
    </row>
    <row r="43" spans="1:10" s="42" customFormat="1" ht="20.100000000000001" customHeight="1" x14ac:dyDescent="0.2">
      <c r="A43" s="174"/>
      <c r="B43" s="174"/>
      <c r="C43" s="26" t="s">
        <v>4</v>
      </c>
      <c r="D43" s="148">
        <v>0</v>
      </c>
      <c r="E43" s="148">
        <v>69</v>
      </c>
      <c r="F43" s="148">
        <v>1379</v>
      </c>
      <c r="G43" s="148">
        <v>898</v>
      </c>
      <c r="H43" s="148">
        <v>727</v>
      </c>
      <c r="I43" s="148">
        <v>628</v>
      </c>
      <c r="J43" s="35">
        <f t="shared" ref="J43:J50" si="4">SUM(D43:I43)</f>
        <v>3701</v>
      </c>
    </row>
    <row r="44" spans="1:10" s="42" customFormat="1" ht="20.100000000000001" customHeight="1" x14ac:dyDescent="0.2">
      <c r="A44" s="174"/>
      <c r="B44" s="174"/>
      <c r="C44" s="26" t="s">
        <v>5</v>
      </c>
      <c r="D44" s="148">
        <v>0</v>
      </c>
      <c r="E44" s="148">
        <v>0</v>
      </c>
      <c r="F44" s="148">
        <v>1</v>
      </c>
      <c r="G44" s="148">
        <v>0</v>
      </c>
      <c r="H44" s="148">
        <v>0</v>
      </c>
      <c r="I44" s="148">
        <v>1</v>
      </c>
      <c r="J44" s="35">
        <f t="shared" si="4"/>
        <v>2</v>
      </c>
    </row>
    <row r="45" spans="1:10" s="42" customFormat="1" ht="20.100000000000001" customHeight="1" x14ac:dyDescent="0.2">
      <c r="A45" s="174"/>
      <c r="B45" s="174"/>
      <c r="C45" s="26" t="s">
        <v>6</v>
      </c>
      <c r="D45" s="148">
        <v>0</v>
      </c>
      <c r="E45" s="148">
        <v>6</v>
      </c>
      <c r="F45" s="148">
        <v>27</v>
      </c>
      <c r="G45" s="148">
        <v>22</v>
      </c>
      <c r="H45" s="148">
        <v>8</v>
      </c>
      <c r="I45" s="148">
        <v>12</v>
      </c>
      <c r="J45" s="35">
        <f t="shared" si="4"/>
        <v>75</v>
      </c>
    </row>
    <row r="46" spans="1:10" s="42" customFormat="1" ht="20.100000000000001" customHeight="1" x14ac:dyDescent="0.2">
      <c r="A46" s="174"/>
      <c r="B46" s="174"/>
      <c r="C46" s="26" t="s">
        <v>7</v>
      </c>
      <c r="D46" s="148">
        <v>0</v>
      </c>
      <c r="E46" s="148">
        <v>0</v>
      </c>
      <c r="F46" s="148">
        <v>328</v>
      </c>
      <c r="G46" s="148">
        <v>350</v>
      </c>
      <c r="H46" s="148">
        <v>271</v>
      </c>
      <c r="I46" s="148">
        <v>334</v>
      </c>
      <c r="J46" s="35">
        <f t="shared" si="4"/>
        <v>1283</v>
      </c>
    </row>
    <row r="47" spans="1:10" s="42" customFormat="1" ht="20.100000000000001" customHeight="1" x14ac:dyDescent="0.2">
      <c r="A47" s="174"/>
      <c r="B47" s="174"/>
      <c r="C47" s="26" t="s">
        <v>8</v>
      </c>
      <c r="D47" s="149">
        <v>0</v>
      </c>
      <c r="E47" s="149">
        <v>0</v>
      </c>
      <c r="F47" s="149">
        <v>0</v>
      </c>
      <c r="G47" s="149">
        <v>0</v>
      </c>
      <c r="H47" s="149">
        <v>0</v>
      </c>
      <c r="I47" s="149">
        <v>0</v>
      </c>
      <c r="J47" s="35">
        <f t="shared" si="4"/>
        <v>0</v>
      </c>
    </row>
    <row r="48" spans="1:10" s="42" customFormat="1" ht="20.100000000000001" customHeight="1" x14ac:dyDescent="0.2">
      <c r="A48" s="174"/>
      <c r="B48" s="174"/>
      <c r="C48" s="26" t="s">
        <v>9</v>
      </c>
      <c r="D48" s="149">
        <v>0</v>
      </c>
      <c r="E48" s="149">
        <v>0</v>
      </c>
      <c r="F48" s="149">
        <v>0</v>
      </c>
      <c r="G48" s="149">
        <v>0</v>
      </c>
      <c r="H48" s="149">
        <v>0</v>
      </c>
      <c r="I48" s="149">
        <v>0</v>
      </c>
      <c r="J48" s="35">
        <f t="shared" si="4"/>
        <v>0</v>
      </c>
    </row>
    <row r="49" spans="1:10" s="42" customFormat="1" ht="20.100000000000001" customHeight="1" x14ac:dyDescent="0.2">
      <c r="A49" s="174"/>
      <c r="B49" s="174"/>
      <c r="C49" s="26" t="s">
        <v>10</v>
      </c>
      <c r="D49" s="149">
        <v>0</v>
      </c>
      <c r="E49" s="149">
        <v>0</v>
      </c>
      <c r="F49" s="149">
        <v>0</v>
      </c>
      <c r="G49" s="149">
        <v>0</v>
      </c>
      <c r="H49" s="149">
        <v>0</v>
      </c>
      <c r="I49" s="149">
        <v>0</v>
      </c>
      <c r="J49" s="35">
        <f t="shared" si="4"/>
        <v>0</v>
      </c>
    </row>
    <row r="50" spans="1:10" s="42" customFormat="1" ht="20.100000000000001" customHeight="1" x14ac:dyDescent="0.2">
      <c r="A50" s="175" t="s">
        <v>18</v>
      </c>
      <c r="B50" s="177"/>
      <c r="C50" s="177"/>
      <c r="D50" s="63">
        <f t="shared" ref="D50:I50" si="5">SUM(D42:D49)</f>
        <v>0</v>
      </c>
      <c r="E50" s="63">
        <f t="shared" si="5"/>
        <v>75</v>
      </c>
      <c r="F50" s="63">
        <f t="shared" si="5"/>
        <v>1735</v>
      </c>
      <c r="G50" s="63">
        <f t="shared" si="5"/>
        <v>1277</v>
      </c>
      <c r="H50" s="63">
        <f t="shared" si="5"/>
        <v>1019</v>
      </c>
      <c r="I50" s="63">
        <f t="shared" si="5"/>
        <v>988</v>
      </c>
      <c r="J50" s="90">
        <f t="shared" si="4"/>
        <v>5094</v>
      </c>
    </row>
    <row r="51" spans="1:10" s="42" customFormat="1" ht="20.100000000000001" customHeight="1" x14ac:dyDescent="0.2">
      <c r="A51" s="29"/>
      <c r="B51" s="29"/>
      <c r="C51" s="29"/>
      <c r="D51" s="29"/>
      <c r="E51" s="29"/>
      <c r="F51" s="29"/>
      <c r="G51" s="29"/>
      <c r="H51" s="29"/>
      <c r="I51" s="29"/>
      <c r="J51" s="29"/>
    </row>
    <row r="52" spans="1:10" s="48" customFormat="1" ht="20.100000000000001" customHeight="1" x14ac:dyDescent="0.2">
      <c r="A52" s="209" t="s">
        <v>19</v>
      </c>
      <c r="B52" s="210"/>
      <c r="C52" s="210"/>
      <c r="D52" s="210"/>
      <c r="E52" s="210"/>
      <c r="F52" s="210"/>
      <c r="G52" s="210"/>
      <c r="H52" s="210"/>
      <c r="I52" s="210"/>
      <c r="J52" s="210"/>
    </row>
    <row r="53" spans="1:10" s="48" customFormat="1" ht="20.100000000000001" customHeight="1" x14ac:dyDescent="0.2">
      <c r="A53" s="211" t="s">
        <v>42</v>
      </c>
      <c r="B53" s="211"/>
      <c r="C53" s="211"/>
      <c r="D53" s="211"/>
      <c r="E53" s="211"/>
      <c r="F53" s="211"/>
      <c r="G53" s="211"/>
      <c r="H53" s="211"/>
      <c r="I53" s="211"/>
      <c r="J53" s="211"/>
    </row>
    <row r="54" spans="1:10" s="48" customFormat="1" ht="20.100000000000001" customHeight="1" x14ac:dyDescent="0.2">
      <c r="A54" s="211"/>
      <c r="B54" s="211"/>
      <c r="C54" s="211"/>
      <c r="D54" s="211"/>
      <c r="E54" s="211"/>
      <c r="F54" s="211"/>
      <c r="G54" s="211"/>
      <c r="H54" s="211"/>
      <c r="I54" s="211"/>
      <c r="J54" s="211"/>
    </row>
    <row r="55" spans="1:10" s="48" customFormat="1" ht="20.100000000000001" customHeight="1" x14ac:dyDescent="0.2">
      <c r="A55" s="208" t="s">
        <v>46</v>
      </c>
      <c r="B55" s="208"/>
      <c r="C55" s="208"/>
      <c r="D55" s="208"/>
      <c r="E55" s="208"/>
      <c r="F55" s="208"/>
      <c r="G55" s="208"/>
      <c r="H55" s="208"/>
      <c r="I55" s="208"/>
      <c r="J55" s="208"/>
    </row>
    <row r="56" spans="1:10" s="48" customFormat="1" ht="20.100000000000001" customHeight="1" x14ac:dyDescent="0.2">
      <c r="A56" s="213" t="s">
        <v>30</v>
      </c>
      <c r="B56" s="214"/>
      <c r="C56" s="214"/>
      <c r="D56" s="214"/>
      <c r="E56" s="214"/>
      <c r="F56" s="214"/>
      <c r="G56" s="214"/>
      <c r="H56" s="214"/>
      <c r="I56" s="214"/>
      <c r="J56" s="214"/>
    </row>
    <row r="57" spans="1:10" s="48" customFormat="1" ht="6.75" customHeight="1" x14ac:dyDescent="0.2">
      <c r="A57" s="211" t="s">
        <v>31</v>
      </c>
      <c r="B57" s="212"/>
      <c r="C57" s="212"/>
      <c r="D57" s="212"/>
      <c r="E57" s="212"/>
      <c r="F57" s="212"/>
      <c r="G57" s="212"/>
      <c r="H57" s="212"/>
      <c r="I57" s="212"/>
      <c r="J57" s="212"/>
    </row>
    <row r="58" spans="1:10" s="48" customFormat="1" ht="6.75" customHeight="1" x14ac:dyDescent="0.2">
      <c r="A58" s="212"/>
      <c r="B58" s="212"/>
      <c r="C58" s="212"/>
      <c r="D58" s="212"/>
      <c r="E58" s="212"/>
      <c r="F58" s="212"/>
      <c r="G58" s="212"/>
      <c r="H58" s="212"/>
      <c r="I58" s="212"/>
      <c r="J58" s="212"/>
    </row>
    <row r="59" spans="1:10" ht="20.100000000000001" customHeight="1" x14ac:dyDescent="0.2">
      <c r="A59" s="206" t="s">
        <v>45</v>
      </c>
      <c r="B59" s="207"/>
      <c r="C59" s="207"/>
      <c r="D59" s="207"/>
      <c r="E59" s="207"/>
      <c r="F59" s="207"/>
      <c r="G59" s="207"/>
      <c r="H59" s="207"/>
      <c r="I59" s="207"/>
      <c r="J59" s="207"/>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&amp;C&amp;"Arial,Bold"The Australian Organ Donor  Register
Intent Registrations 
as at 29/02/2020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view="pageLayout" zoomScaleNormal="100" workbookViewId="0">
      <selection activeCell="E3" sqref="E3:E10"/>
    </sheetView>
  </sheetViews>
  <sheetFormatPr defaultRowHeight="20.100000000000001" customHeight="1" x14ac:dyDescent="0.2"/>
  <cols>
    <col min="1" max="2" width="8.7109375" style="44" customWidth="1"/>
    <col min="3" max="11" width="12.7109375" style="44" customWidth="1"/>
    <col min="12" max="16" width="12.7109375" style="45" customWidth="1"/>
    <col min="17" max="38" width="12.7109375" style="53" customWidth="1"/>
    <col min="39" max="16384" width="9.140625" style="53"/>
  </cols>
  <sheetData>
    <row r="1" spans="1:16" s="42" customFormat="1" ht="20.100000000000001" customHeight="1" x14ac:dyDescent="0.2">
      <c r="A1" s="194" t="s">
        <v>11</v>
      </c>
      <c r="B1" s="195"/>
      <c r="C1" s="186"/>
      <c r="D1" s="187"/>
      <c r="E1" s="188"/>
      <c r="F1" s="40"/>
      <c r="G1" s="46"/>
      <c r="H1" s="46"/>
      <c r="I1" s="46"/>
      <c r="J1" s="46"/>
      <c r="K1" s="46"/>
      <c r="L1" s="28"/>
      <c r="M1" s="28"/>
      <c r="N1" s="28"/>
      <c r="O1" s="28"/>
      <c r="P1" s="28"/>
    </row>
    <row r="2" spans="1:16" s="48" customFormat="1" ht="50.1" customHeight="1" x14ac:dyDescent="0.2">
      <c r="A2" s="195"/>
      <c r="B2" s="195"/>
      <c r="C2" s="13" t="s">
        <v>22</v>
      </c>
      <c r="D2" s="13" t="s">
        <v>23</v>
      </c>
      <c r="E2" s="17" t="s">
        <v>24</v>
      </c>
      <c r="F2" s="47"/>
      <c r="G2" s="33"/>
      <c r="H2" s="33"/>
      <c r="I2" s="33"/>
      <c r="J2" s="33"/>
      <c r="K2" s="33"/>
      <c r="L2" s="25"/>
      <c r="M2" s="25"/>
      <c r="N2" s="25"/>
      <c r="O2" s="25"/>
      <c r="P2" s="25"/>
    </row>
    <row r="3" spans="1:16" s="42" customFormat="1" ht="20.100000000000001" customHeight="1" x14ac:dyDescent="0.2">
      <c r="A3" s="173" t="s">
        <v>17</v>
      </c>
      <c r="B3" s="26" t="s">
        <v>3</v>
      </c>
      <c r="C3" s="148">
        <v>1904340</v>
      </c>
      <c r="D3" s="146">
        <v>0.44080000000000003</v>
      </c>
      <c r="E3" s="19">
        <f>IF(C3=0,0,(C3-'[1]Feb 17'!C3)/'[1]Feb 17'!C3)</f>
        <v>-1.6082931880041416E-2</v>
      </c>
      <c r="F3" s="49"/>
      <c r="G3" s="46"/>
      <c r="H3" s="46"/>
      <c r="I3" s="46"/>
      <c r="J3" s="46"/>
      <c r="K3" s="46"/>
      <c r="L3" s="28"/>
      <c r="M3" s="28"/>
      <c r="N3" s="28"/>
      <c r="O3" s="28"/>
      <c r="P3" s="28"/>
    </row>
    <row r="4" spans="1:16" s="42" customFormat="1" ht="20.100000000000001" customHeight="1" x14ac:dyDescent="0.2">
      <c r="A4" s="173"/>
      <c r="B4" s="26" t="s">
        <v>4</v>
      </c>
      <c r="C4" s="148">
        <v>446245</v>
      </c>
      <c r="D4" s="146">
        <v>0.1033</v>
      </c>
      <c r="E4" s="19">
        <f>IF(C4=0,0,(C4-'[1]Feb 17'!C4)/'[1]Feb 17'!C4)</f>
        <v>5.9511372809725058E-2</v>
      </c>
      <c r="F4" s="49"/>
      <c r="G4" s="46"/>
      <c r="H4" s="46"/>
      <c r="I4" s="46"/>
      <c r="J4" s="46"/>
      <c r="K4" s="46"/>
      <c r="L4" s="28"/>
      <c r="M4" s="28"/>
      <c r="N4" s="28"/>
      <c r="O4" s="28"/>
      <c r="P4" s="28"/>
    </row>
    <row r="5" spans="1:16" s="42" customFormat="1" ht="20.100000000000001" customHeight="1" x14ac:dyDescent="0.2">
      <c r="A5" s="173"/>
      <c r="B5" s="26" t="s">
        <v>5</v>
      </c>
      <c r="C5" s="148">
        <v>626409</v>
      </c>
      <c r="D5" s="146">
        <v>0.14499999999999999</v>
      </c>
      <c r="E5" s="19">
        <f>IF(C5=0,0,(C5-'[1]Feb 17'!C5)/'[1]Feb 17'!C5)</f>
        <v>2.511529108339252E-2</v>
      </c>
      <c r="F5" s="49"/>
      <c r="G5" s="46"/>
      <c r="H5" s="46"/>
      <c r="I5" s="46"/>
      <c r="J5" s="46"/>
      <c r="K5" s="46"/>
      <c r="L5" s="28"/>
      <c r="M5" s="28"/>
      <c r="N5" s="28"/>
      <c r="O5" s="28"/>
      <c r="P5" s="28"/>
    </row>
    <row r="6" spans="1:16" s="42" customFormat="1" ht="20.100000000000001" customHeight="1" x14ac:dyDescent="0.2">
      <c r="A6" s="173"/>
      <c r="B6" s="26" t="s">
        <v>6</v>
      </c>
      <c r="C6" s="148">
        <v>732892</v>
      </c>
      <c r="D6" s="146">
        <v>0.1696</v>
      </c>
      <c r="E6" s="19">
        <f>IF(C6=0,0,(C6-'[1]Feb 17'!C6)/'[1]Feb 17'!C6)</f>
        <v>7.8891389825717903E-2</v>
      </c>
      <c r="F6" s="49"/>
      <c r="G6" s="46"/>
      <c r="H6" s="46"/>
      <c r="I6" s="46"/>
      <c r="J6" s="46"/>
      <c r="K6" s="46"/>
      <c r="L6" s="28"/>
      <c r="M6" s="28"/>
      <c r="N6" s="28"/>
      <c r="O6" s="28"/>
      <c r="P6" s="28"/>
    </row>
    <row r="7" spans="1:16" s="42" customFormat="1" ht="20.100000000000001" customHeight="1" x14ac:dyDescent="0.2">
      <c r="A7" s="173"/>
      <c r="B7" s="26" t="s">
        <v>7</v>
      </c>
      <c r="C7" s="148">
        <v>438087</v>
      </c>
      <c r="D7" s="146">
        <v>0.1014</v>
      </c>
      <c r="E7" s="19">
        <f>IF(C7=0,0,(C7-'[1]Feb 17'!C7)/'[1]Feb 17'!C7)</f>
        <v>4.597759137043033E-3</v>
      </c>
      <c r="F7" s="49"/>
      <c r="G7" s="46"/>
      <c r="H7" s="46"/>
      <c r="I7" s="46"/>
      <c r="J7" s="46"/>
      <c r="K7" s="46"/>
      <c r="L7" s="28"/>
      <c r="M7" s="28"/>
      <c r="N7" s="28"/>
      <c r="O7" s="28"/>
      <c r="P7" s="28"/>
    </row>
    <row r="8" spans="1:16" s="42" customFormat="1" ht="20.100000000000001" customHeight="1" x14ac:dyDescent="0.2">
      <c r="A8" s="173"/>
      <c r="B8" s="26" t="s">
        <v>8</v>
      </c>
      <c r="C8" s="148">
        <v>137592</v>
      </c>
      <c r="D8" s="146">
        <v>3.1800000000000002E-2</v>
      </c>
      <c r="E8" s="19">
        <f>IF(C8=0,0,(C8-'[1]Feb 17'!C8)/'[1]Feb 17'!C8)</f>
        <v>-4.4314326603851713E-4</v>
      </c>
      <c r="F8" s="49"/>
      <c r="G8" s="46"/>
      <c r="H8" s="46"/>
      <c r="I8" s="46"/>
      <c r="J8" s="46"/>
      <c r="K8" s="46"/>
      <c r="L8" s="28"/>
      <c r="M8" s="28"/>
      <c r="N8" s="28"/>
      <c r="O8" s="28"/>
      <c r="P8" s="28"/>
    </row>
    <row r="9" spans="1:16" s="42" customFormat="1" ht="20.100000000000001" customHeight="1" x14ac:dyDescent="0.2">
      <c r="A9" s="173"/>
      <c r="B9" s="26" t="s">
        <v>9</v>
      </c>
      <c r="C9" s="148">
        <v>7874</v>
      </c>
      <c r="D9" s="146">
        <v>1.8E-3</v>
      </c>
      <c r="E9" s="19">
        <f>IF(C9=0,0,(C9-'[1]Feb 17'!C9)/'[1]Feb 17'!C9)</f>
        <v>0.10543310402920118</v>
      </c>
      <c r="F9" s="49"/>
      <c r="G9" s="46"/>
      <c r="H9" s="46"/>
      <c r="I9" s="46"/>
      <c r="J9" s="46"/>
      <c r="K9" s="46"/>
      <c r="L9" s="28"/>
      <c r="M9" s="28"/>
      <c r="N9" s="28"/>
      <c r="O9" s="28"/>
      <c r="P9" s="28"/>
    </row>
    <row r="10" spans="1:16" s="42" customFormat="1" ht="20.100000000000001" customHeight="1" x14ac:dyDescent="0.2">
      <c r="A10" s="173"/>
      <c r="B10" s="26" t="s">
        <v>10</v>
      </c>
      <c r="C10" s="148">
        <v>27116</v>
      </c>
      <c r="D10" s="146">
        <v>6.3E-3</v>
      </c>
      <c r="E10" s="19">
        <f>IF(C10=0,0,(C10-'[1]Feb 17'!C10)/'[1]Feb 17'!C10)</f>
        <v>0.10749877471001471</v>
      </c>
      <c r="F10" s="49"/>
      <c r="G10" s="46"/>
      <c r="H10" s="46"/>
      <c r="I10" s="46"/>
      <c r="J10" s="46"/>
      <c r="K10" s="46"/>
      <c r="L10" s="28"/>
      <c r="M10" s="28"/>
      <c r="N10" s="28"/>
      <c r="O10" s="28"/>
      <c r="P10" s="28"/>
    </row>
    <row r="11" spans="1:16" s="48" customFormat="1" ht="20.100000000000001" customHeight="1" x14ac:dyDescent="0.2">
      <c r="A11" s="175" t="s">
        <v>18</v>
      </c>
      <c r="B11" s="176"/>
      <c r="C11" s="88">
        <f>SUM(C3:C10)</f>
        <v>4320555</v>
      </c>
      <c r="D11" s="23">
        <f>SUM(D3:D10)</f>
        <v>1.0000000000000002</v>
      </c>
      <c r="E11" s="24">
        <f>IF(C11=0,0,(C11-'Feb 20'!C11)/'Feb 20'!C11)</f>
        <v>6.3421800572694225E-5</v>
      </c>
      <c r="F11" s="50"/>
      <c r="G11" s="33"/>
      <c r="H11" s="33"/>
      <c r="I11" s="33"/>
      <c r="J11" s="33"/>
      <c r="K11" s="33"/>
      <c r="L11" s="25"/>
      <c r="M11" s="25"/>
      <c r="N11" s="25"/>
      <c r="O11" s="25"/>
      <c r="P11" s="25"/>
    </row>
    <row r="14" spans="1:16" s="42" customFormat="1" ht="20.100000000000001" customHeight="1" x14ac:dyDescent="0.2">
      <c r="A14" s="175" t="s">
        <v>11</v>
      </c>
      <c r="B14" s="175"/>
      <c r="C14" s="190" t="s">
        <v>1</v>
      </c>
      <c r="D14" s="187"/>
      <c r="E14" s="187"/>
      <c r="F14" s="187"/>
      <c r="G14" s="187"/>
      <c r="H14" s="187"/>
      <c r="I14" s="187"/>
      <c r="J14" s="229"/>
      <c r="K14" s="46"/>
      <c r="L14" s="28"/>
      <c r="M14" s="28"/>
      <c r="N14" s="28"/>
      <c r="O14" s="28"/>
      <c r="P14" s="28"/>
    </row>
    <row r="15" spans="1:16" s="42" customFormat="1" ht="39.950000000000003" customHeight="1" x14ac:dyDescent="0.2">
      <c r="A15" s="175"/>
      <c r="B15" s="175"/>
      <c r="C15" s="26" t="s">
        <v>21</v>
      </c>
      <c r="D15" s="26" t="s">
        <v>12</v>
      </c>
      <c r="E15" s="26" t="s">
        <v>13</v>
      </c>
      <c r="F15" s="26" t="s">
        <v>14</v>
      </c>
      <c r="G15" s="26" t="s">
        <v>15</v>
      </c>
      <c r="H15" s="26" t="s">
        <v>16</v>
      </c>
      <c r="I15" s="26" t="s">
        <v>2</v>
      </c>
      <c r="J15" s="27" t="s">
        <v>26</v>
      </c>
      <c r="K15" s="46"/>
      <c r="L15" s="28"/>
      <c r="M15" s="28"/>
      <c r="N15" s="28"/>
      <c r="O15" s="28"/>
    </row>
    <row r="16" spans="1:16" s="42" customFormat="1" ht="20.100000000000001" customHeight="1" x14ac:dyDescent="0.2">
      <c r="A16" s="173" t="s">
        <v>17</v>
      </c>
      <c r="B16" s="26" t="s">
        <v>3</v>
      </c>
      <c r="C16" s="148">
        <v>11255</v>
      </c>
      <c r="D16" s="148">
        <v>46719</v>
      </c>
      <c r="E16" s="148">
        <v>187970</v>
      </c>
      <c r="F16" s="148">
        <v>219308</v>
      </c>
      <c r="G16" s="148">
        <v>199473</v>
      </c>
      <c r="H16" s="148">
        <v>258563</v>
      </c>
      <c r="I16" s="159">
        <f>SUM(C16:H16)</f>
        <v>923288</v>
      </c>
      <c r="J16" s="160">
        <f>I16/'[1]ABS Estimated Population'!D3</f>
        <v>0.29319917066077528</v>
      </c>
      <c r="K16" s="46"/>
      <c r="L16" s="28"/>
      <c r="M16" s="28"/>
      <c r="N16" s="28"/>
      <c r="O16" s="28"/>
    </row>
    <row r="17" spans="1:16" s="42" customFormat="1" ht="20.100000000000001" customHeight="1" x14ac:dyDescent="0.2">
      <c r="A17" s="173"/>
      <c r="B17" s="26" t="s">
        <v>4</v>
      </c>
      <c r="C17" s="148">
        <v>12232</v>
      </c>
      <c r="D17" s="148">
        <v>20753</v>
      </c>
      <c r="E17" s="148">
        <v>59890</v>
      </c>
      <c r="F17" s="148">
        <v>57432</v>
      </c>
      <c r="G17" s="148">
        <v>48104</v>
      </c>
      <c r="H17" s="148">
        <v>57038</v>
      </c>
      <c r="I17" s="159">
        <f t="shared" ref="I17:I23" si="0">SUM(C17:H17)</f>
        <v>255449</v>
      </c>
      <c r="J17" s="160">
        <f>I17/'[1]ABS Estimated Population'!D4</f>
        <v>0.10254618209174156</v>
      </c>
      <c r="K17" s="46"/>
      <c r="L17" s="28"/>
      <c r="M17" s="28"/>
      <c r="N17" s="28"/>
      <c r="O17" s="28"/>
    </row>
    <row r="18" spans="1:16" s="42" customFormat="1" ht="20.100000000000001" customHeight="1" x14ac:dyDescent="0.2">
      <c r="A18" s="173"/>
      <c r="B18" s="26" t="s">
        <v>5</v>
      </c>
      <c r="C18" s="148">
        <v>10857</v>
      </c>
      <c r="D18" s="148">
        <v>40702</v>
      </c>
      <c r="E18" s="148">
        <v>81702</v>
      </c>
      <c r="F18" s="148">
        <v>73672</v>
      </c>
      <c r="G18" s="148">
        <v>50414</v>
      </c>
      <c r="H18" s="148">
        <v>47304</v>
      </c>
      <c r="I18" s="159">
        <f t="shared" si="0"/>
        <v>304651</v>
      </c>
      <c r="J18" s="160">
        <f>I18/'[1]ABS Estimated Population'!D5</f>
        <v>0.15680664180621717</v>
      </c>
      <c r="K18" s="46"/>
      <c r="L18" s="28"/>
      <c r="M18" s="28"/>
      <c r="N18" s="28"/>
      <c r="O18" s="28"/>
    </row>
    <row r="19" spans="1:16" s="42" customFormat="1" ht="20.100000000000001" customHeight="1" x14ac:dyDescent="0.2">
      <c r="A19" s="173"/>
      <c r="B19" s="26" t="s">
        <v>6</v>
      </c>
      <c r="C19" s="148">
        <v>32146</v>
      </c>
      <c r="D19" s="148">
        <v>56718</v>
      </c>
      <c r="E19" s="148">
        <v>64251</v>
      </c>
      <c r="F19" s="148">
        <v>61144</v>
      </c>
      <c r="G19" s="148">
        <v>56624</v>
      </c>
      <c r="H19" s="148">
        <v>73614</v>
      </c>
      <c r="I19" s="159">
        <f t="shared" si="0"/>
        <v>344497</v>
      </c>
      <c r="J19" s="161">
        <f>I19/'[1]ABS Estimated Population'!D6</f>
        <v>0.48785174842207968</v>
      </c>
      <c r="K19" s="46"/>
      <c r="L19" s="28"/>
      <c r="M19" s="28"/>
      <c r="N19" s="28"/>
      <c r="O19" s="28"/>
    </row>
    <row r="20" spans="1:16" s="42" customFormat="1" ht="20.100000000000001" customHeight="1" x14ac:dyDescent="0.2">
      <c r="A20" s="173"/>
      <c r="B20" s="26" t="s">
        <v>7</v>
      </c>
      <c r="C20" s="148">
        <v>4396</v>
      </c>
      <c r="D20" s="148">
        <v>7019</v>
      </c>
      <c r="E20" s="148">
        <v>36698</v>
      </c>
      <c r="F20" s="148">
        <v>54210</v>
      </c>
      <c r="G20" s="148">
        <v>49954</v>
      </c>
      <c r="H20" s="148">
        <v>66065</v>
      </c>
      <c r="I20" s="159">
        <f t="shared" si="0"/>
        <v>218342</v>
      </c>
      <c r="J20" s="161">
        <f>I20/'[1]ABS Estimated Population'!D7</f>
        <v>0.21079450282630419</v>
      </c>
      <c r="K20" s="46"/>
      <c r="L20" s="28"/>
      <c r="M20" s="28"/>
      <c r="N20" s="28"/>
      <c r="O20" s="28"/>
    </row>
    <row r="21" spans="1:16" s="42" customFormat="1" ht="20.100000000000001" customHeight="1" x14ac:dyDescent="0.2">
      <c r="A21" s="173"/>
      <c r="B21" s="26" t="s">
        <v>8</v>
      </c>
      <c r="C21" s="148">
        <v>1355</v>
      </c>
      <c r="D21" s="148">
        <v>1805</v>
      </c>
      <c r="E21" s="148">
        <v>10534</v>
      </c>
      <c r="F21" s="148">
        <v>15660</v>
      </c>
      <c r="G21" s="148">
        <v>16167</v>
      </c>
      <c r="H21" s="148">
        <v>22351</v>
      </c>
      <c r="I21" s="159">
        <f t="shared" si="0"/>
        <v>67872</v>
      </c>
      <c r="J21" s="161">
        <f>I21/'[1]ABS Estimated Population'!D8</f>
        <v>0.32017208683592313</v>
      </c>
      <c r="K21" s="46"/>
      <c r="L21" s="28"/>
      <c r="M21" s="28"/>
      <c r="N21" s="28"/>
      <c r="O21" s="28"/>
    </row>
    <row r="22" spans="1:16" s="42" customFormat="1" ht="20.100000000000001" customHeight="1" x14ac:dyDescent="0.2">
      <c r="A22" s="173"/>
      <c r="B22" s="26" t="s">
        <v>9</v>
      </c>
      <c r="C22" s="145">
        <v>324</v>
      </c>
      <c r="D22" s="145">
        <v>639</v>
      </c>
      <c r="E22" s="145">
        <v>915</v>
      </c>
      <c r="F22" s="148">
        <v>1144</v>
      </c>
      <c r="G22" s="145">
        <v>820</v>
      </c>
      <c r="H22" s="145">
        <v>554</v>
      </c>
      <c r="I22" s="159">
        <f t="shared" si="0"/>
        <v>4396</v>
      </c>
      <c r="J22" s="161">
        <f>I22/'[1]ABS Estimated Population'!D9</f>
        <v>4.996022275258552E-2</v>
      </c>
      <c r="K22" s="46"/>
      <c r="L22" s="28"/>
      <c r="M22" s="28"/>
      <c r="N22" s="28"/>
      <c r="O22" s="28"/>
    </row>
    <row r="23" spans="1:16" s="42" customFormat="1" ht="20.100000000000001" customHeight="1" x14ac:dyDescent="0.2">
      <c r="A23" s="173"/>
      <c r="B23" s="26" t="s">
        <v>10</v>
      </c>
      <c r="C23" s="148">
        <v>1188</v>
      </c>
      <c r="D23" s="148">
        <v>2097</v>
      </c>
      <c r="E23" s="148">
        <v>3354</v>
      </c>
      <c r="F23" s="148">
        <v>3712</v>
      </c>
      <c r="G23" s="148">
        <v>2751</v>
      </c>
      <c r="H23" s="148">
        <v>2895</v>
      </c>
      <c r="I23" s="159">
        <f t="shared" si="0"/>
        <v>15997</v>
      </c>
      <c r="J23" s="161">
        <f>I23/'[1]ABS Estimated Population'!D10</f>
        <v>9.9415204678362568E-2</v>
      </c>
      <c r="K23" s="46"/>
      <c r="L23" s="28"/>
      <c r="M23" s="28"/>
      <c r="N23" s="28"/>
      <c r="O23" s="28"/>
    </row>
    <row r="24" spans="1:16" s="42" customFormat="1" ht="20.100000000000001" customHeight="1" x14ac:dyDescent="0.2">
      <c r="A24" s="175" t="s">
        <v>18</v>
      </c>
      <c r="B24" s="176"/>
      <c r="C24" s="88">
        <f>SUM(C16:C23)</f>
        <v>73753</v>
      </c>
      <c r="D24" s="88">
        <f t="shared" ref="D24:I24" si="1">SUM(D16:D23)</f>
        <v>176452</v>
      </c>
      <c r="E24" s="88">
        <f t="shared" si="1"/>
        <v>445314</v>
      </c>
      <c r="F24" s="88">
        <f t="shared" si="1"/>
        <v>486282</v>
      </c>
      <c r="G24" s="88">
        <f t="shared" si="1"/>
        <v>424307</v>
      </c>
      <c r="H24" s="88">
        <f t="shared" si="1"/>
        <v>528384</v>
      </c>
      <c r="I24" s="88">
        <f t="shared" si="1"/>
        <v>2134492</v>
      </c>
      <c r="J24" s="108">
        <f>I24/'ABS Estimated Population'!D11</f>
        <v>0.2065498764421653</v>
      </c>
      <c r="K24" s="46"/>
      <c r="L24" s="28"/>
      <c r="M24" s="28"/>
      <c r="N24" s="28"/>
      <c r="O24" s="28"/>
    </row>
    <row r="27" spans="1:16" s="42" customFormat="1" ht="20.100000000000001" customHeight="1" x14ac:dyDescent="0.2">
      <c r="A27" s="175" t="s">
        <v>11</v>
      </c>
      <c r="B27" s="175"/>
      <c r="C27" s="192" t="s">
        <v>0</v>
      </c>
      <c r="D27" s="193"/>
      <c r="E27" s="193"/>
      <c r="F27" s="193"/>
      <c r="G27" s="193"/>
      <c r="H27" s="193"/>
      <c r="I27" s="193"/>
      <c r="J27" s="229"/>
      <c r="K27" s="46"/>
      <c r="L27" s="28"/>
      <c r="M27" s="28"/>
      <c r="N27" s="28"/>
      <c r="O27" s="28"/>
      <c r="P27" s="28"/>
    </row>
    <row r="28" spans="1:16" s="42" customFormat="1" ht="39.950000000000003" customHeight="1" x14ac:dyDescent="0.2">
      <c r="A28" s="175"/>
      <c r="B28" s="175"/>
      <c r="C28" s="26" t="s">
        <v>21</v>
      </c>
      <c r="D28" s="26" t="s">
        <v>12</v>
      </c>
      <c r="E28" s="26" t="s">
        <v>13</v>
      </c>
      <c r="F28" s="26" t="s">
        <v>14</v>
      </c>
      <c r="G28" s="26" t="s">
        <v>15</v>
      </c>
      <c r="H28" s="26" t="s">
        <v>16</v>
      </c>
      <c r="I28" s="26" t="s">
        <v>2</v>
      </c>
      <c r="J28" s="27" t="s">
        <v>26</v>
      </c>
      <c r="K28" s="46"/>
      <c r="L28" s="28"/>
      <c r="M28" s="28"/>
      <c r="N28" s="28"/>
      <c r="O28" s="28"/>
    </row>
    <row r="29" spans="1:16" s="42" customFormat="1" ht="20.100000000000001" customHeight="1" x14ac:dyDescent="0.2">
      <c r="A29" s="173" t="s">
        <v>17</v>
      </c>
      <c r="B29" s="26" t="s">
        <v>3</v>
      </c>
      <c r="C29" s="148">
        <v>3289</v>
      </c>
      <c r="D29" s="148">
        <v>42570</v>
      </c>
      <c r="E29" s="148">
        <v>190916</v>
      </c>
      <c r="F29" s="148">
        <v>225443</v>
      </c>
      <c r="G29" s="148">
        <v>212598</v>
      </c>
      <c r="H29" s="148">
        <v>306203</v>
      </c>
      <c r="I29" s="159">
        <f t="shared" ref="I29:I36" si="2">SUM(C29:H29)</f>
        <v>981019</v>
      </c>
      <c r="J29" s="161">
        <f>I29/'[1]ABS Estimated Population'!C3</f>
        <v>0.32231673231703128</v>
      </c>
      <c r="K29" s="46"/>
      <c r="L29" s="28"/>
      <c r="M29" s="28"/>
      <c r="N29" s="28"/>
      <c r="O29" s="28"/>
    </row>
    <row r="30" spans="1:16" s="42" customFormat="1" ht="20.100000000000001" customHeight="1" x14ac:dyDescent="0.2">
      <c r="A30" s="173"/>
      <c r="B30" s="26" t="s">
        <v>4</v>
      </c>
      <c r="C30" s="148">
        <v>3428</v>
      </c>
      <c r="D30" s="148">
        <v>11747</v>
      </c>
      <c r="E30" s="148">
        <v>43400</v>
      </c>
      <c r="F30" s="148">
        <v>42204</v>
      </c>
      <c r="G30" s="148">
        <v>38762</v>
      </c>
      <c r="H30" s="148">
        <v>47555</v>
      </c>
      <c r="I30" s="159">
        <f t="shared" si="2"/>
        <v>187096</v>
      </c>
      <c r="J30" s="161">
        <f>I30/'[1]ABS Estimated Population'!C4</f>
        <v>7.8285039789818378E-2</v>
      </c>
      <c r="K30" s="46"/>
      <c r="L30" s="28"/>
      <c r="M30" s="28"/>
      <c r="N30" s="28"/>
      <c r="O30" s="28"/>
    </row>
    <row r="31" spans="1:16" s="42" customFormat="1" ht="20.100000000000001" customHeight="1" x14ac:dyDescent="0.2">
      <c r="A31" s="173"/>
      <c r="B31" s="26" t="s">
        <v>5</v>
      </c>
      <c r="C31" s="148">
        <v>2610</v>
      </c>
      <c r="D31" s="148">
        <v>37946</v>
      </c>
      <c r="E31" s="148">
        <v>92599</v>
      </c>
      <c r="F31" s="148">
        <v>81038</v>
      </c>
      <c r="G31" s="148">
        <v>54157</v>
      </c>
      <c r="H31" s="148">
        <v>53406</v>
      </c>
      <c r="I31" s="159">
        <f t="shared" si="2"/>
        <v>321756</v>
      </c>
      <c r="J31" s="161">
        <f>I31/'[1]ABS Estimated Population'!C5</f>
        <v>0.17053153436298715</v>
      </c>
      <c r="K31" s="46"/>
      <c r="L31" s="28"/>
      <c r="M31" s="28"/>
      <c r="N31" s="28"/>
      <c r="O31" s="28"/>
    </row>
    <row r="32" spans="1:16" s="42" customFormat="1" ht="20.100000000000001" customHeight="1" x14ac:dyDescent="0.2">
      <c r="A32" s="173"/>
      <c r="B32" s="26" t="s">
        <v>6</v>
      </c>
      <c r="C32" s="148">
        <v>34373</v>
      </c>
      <c r="D32" s="148">
        <v>66843</v>
      </c>
      <c r="E32" s="148">
        <v>73104</v>
      </c>
      <c r="F32" s="148">
        <v>67092</v>
      </c>
      <c r="G32" s="148">
        <v>61054</v>
      </c>
      <c r="H32" s="148">
        <v>85854</v>
      </c>
      <c r="I32" s="159">
        <f t="shared" si="2"/>
        <v>388320</v>
      </c>
      <c r="J32" s="161">
        <f>I32/'[1]ABS Estimated Population'!C6</f>
        <v>0.56915633478094541</v>
      </c>
      <c r="K32" s="46"/>
      <c r="L32" s="28"/>
      <c r="M32" s="28"/>
      <c r="N32" s="28"/>
      <c r="O32" s="28"/>
    </row>
    <row r="33" spans="1:17" s="42" customFormat="1" ht="20.100000000000001" customHeight="1" x14ac:dyDescent="0.2">
      <c r="A33" s="173"/>
      <c r="B33" s="26" t="s">
        <v>7</v>
      </c>
      <c r="C33" s="148">
        <v>1137</v>
      </c>
      <c r="D33" s="148">
        <v>3764</v>
      </c>
      <c r="E33" s="148">
        <v>35071</v>
      </c>
      <c r="F33" s="148">
        <v>54589</v>
      </c>
      <c r="G33" s="148">
        <v>51086</v>
      </c>
      <c r="H33" s="148">
        <v>72816</v>
      </c>
      <c r="I33" s="159">
        <f t="shared" si="2"/>
        <v>218463</v>
      </c>
      <c r="J33" s="161">
        <f>I33/'[1]ABS Estimated Population'!C7</f>
        <v>0.20869961462845177</v>
      </c>
      <c r="K33" s="46"/>
      <c r="L33" s="28"/>
      <c r="M33" s="28"/>
      <c r="N33" s="28"/>
      <c r="O33" s="28"/>
    </row>
    <row r="34" spans="1:17" s="42" customFormat="1" ht="20.100000000000001" customHeight="1" x14ac:dyDescent="0.2">
      <c r="A34" s="173"/>
      <c r="B34" s="26" t="s">
        <v>8</v>
      </c>
      <c r="C34" s="145">
        <v>311</v>
      </c>
      <c r="D34" s="145">
        <v>860</v>
      </c>
      <c r="E34" s="148">
        <v>10212</v>
      </c>
      <c r="F34" s="148">
        <v>16197</v>
      </c>
      <c r="G34" s="148">
        <v>16587</v>
      </c>
      <c r="H34" s="148">
        <v>25553</v>
      </c>
      <c r="I34" s="159">
        <f t="shared" si="2"/>
        <v>69720</v>
      </c>
      <c r="J34" s="161">
        <f>I34/'[1]ABS Estimated Population'!C8</f>
        <v>0.33753394946673315</v>
      </c>
      <c r="K34" s="46"/>
      <c r="L34" s="28"/>
      <c r="M34" s="28"/>
      <c r="N34" s="28"/>
      <c r="O34" s="28"/>
    </row>
    <row r="35" spans="1:17" s="42" customFormat="1" ht="20.100000000000001" customHeight="1" x14ac:dyDescent="0.2">
      <c r="A35" s="173"/>
      <c r="B35" s="26" t="s">
        <v>9</v>
      </c>
      <c r="C35" s="145">
        <v>75</v>
      </c>
      <c r="D35" s="145">
        <v>307</v>
      </c>
      <c r="E35" s="145">
        <v>562</v>
      </c>
      <c r="F35" s="148">
        <v>1064</v>
      </c>
      <c r="G35" s="145">
        <v>839</v>
      </c>
      <c r="H35" s="145">
        <v>631</v>
      </c>
      <c r="I35" s="159">
        <f t="shared" si="2"/>
        <v>3478</v>
      </c>
      <c r="J35" s="161">
        <f>I35/'[1]ABS Estimated Population'!C9</f>
        <v>3.4911616795318352E-2</v>
      </c>
      <c r="K35" s="46"/>
      <c r="L35" s="28"/>
      <c r="M35" s="28"/>
      <c r="N35" s="28"/>
      <c r="O35" s="28"/>
    </row>
    <row r="36" spans="1:17" s="42" customFormat="1" ht="20.100000000000001" customHeight="1" x14ac:dyDescent="0.2">
      <c r="A36" s="173"/>
      <c r="B36" s="26" t="s">
        <v>10</v>
      </c>
      <c r="C36" s="145">
        <v>359</v>
      </c>
      <c r="D36" s="148">
        <v>1113</v>
      </c>
      <c r="E36" s="148">
        <v>2076</v>
      </c>
      <c r="F36" s="148">
        <v>2823</v>
      </c>
      <c r="G36" s="148">
        <v>2247</v>
      </c>
      <c r="H36" s="148">
        <v>2501</v>
      </c>
      <c r="I36" s="159">
        <f t="shared" si="2"/>
        <v>11119</v>
      </c>
      <c r="J36" s="161">
        <f>I36/'[1]ABS Estimated Population'!C10</f>
        <v>7.145886889460154E-2</v>
      </c>
      <c r="K36" s="46"/>
      <c r="L36" s="28"/>
      <c r="M36" s="28"/>
      <c r="N36" s="28"/>
      <c r="O36" s="28"/>
    </row>
    <row r="37" spans="1:17" s="42" customFormat="1" ht="20.100000000000001" customHeight="1" x14ac:dyDescent="0.2">
      <c r="A37" s="175" t="s">
        <v>18</v>
      </c>
      <c r="B37" s="176"/>
      <c r="C37" s="88">
        <f>SUM(C29:C36)</f>
        <v>45582</v>
      </c>
      <c r="D37" s="88">
        <f t="shared" ref="D37:I37" si="3">SUM(D29:D36)</f>
        <v>165150</v>
      </c>
      <c r="E37" s="88">
        <f t="shared" si="3"/>
        <v>447940</v>
      </c>
      <c r="F37" s="88">
        <f t="shared" si="3"/>
        <v>490450</v>
      </c>
      <c r="G37" s="88">
        <f t="shared" si="3"/>
        <v>437330</v>
      </c>
      <c r="H37" s="88">
        <f t="shared" si="3"/>
        <v>594519</v>
      </c>
      <c r="I37" s="88">
        <f t="shared" si="3"/>
        <v>2180971</v>
      </c>
      <c r="J37" s="108">
        <f>I37/'ABS Estimated Population'!C11</f>
        <v>0.21822266532162607</v>
      </c>
      <c r="K37" s="46"/>
      <c r="L37" s="28"/>
      <c r="M37" s="28"/>
      <c r="N37" s="28"/>
      <c r="O37" s="28"/>
    </row>
    <row r="40" spans="1:17" s="42" customFormat="1" ht="20.100000000000001" customHeight="1" x14ac:dyDescent="0.2">
      <c r="A40" s="175" t="s">
        <v>11</v>
      </c>
      <c r="B40" s="177"/>
      <c r="C40" s="177"/>
      <c r="D40" s="189" t="s">
        <v>20</v>
      </c>
      <c r="E40" s="189"/>
      <c r="F40" s="189"/>
      <c r="G40" s="189"/>
      <c r="H40" s="189"/>
      <c r="I40" s="189"/>
      <c r="J40" s="189"/>
      <c r="K40" s="41"/>
      <c r="L40" s="41"/>
      <c r="M40" s="41"/>
      <c r="N40" s="28"/>
      <c r="O40" s="28"/>
      <c r="P40" s="28"/>
      <c r="Q40" s="28"/>
    </row>
    <row r="41" spans="1:17" s="42" customFormat="1" ht="20.100000000000001" customHeight="1" x14ac:dyDescent="0.2">
      <c r="A41" s="177"/>
      <c r="B41" s="177"/>
      <c r="C41" s="177"/>
      <c r="D41" s="26" t="s">
        <v>21</v>
      </c>
      <c r="E41" s="26" t="s">
        <v>12</v>
      </c>
      <c r="F41" s="26" t="s">
        <v>13</v>
      </c>
      <c r="G41" s="26" t="s">
        <v>14</v>
      </c>
      <c r="H41" s="26" t="s">
        <v>15</v>
      </c>
      <c r="I41" s="26" t="s">
        <v>16</v>
      </c>
      <c r="J41" s="26" t="s">
        <v>2</v>
      </c>
      <c r="K41" s="46"/>
      <c r="L41" s="28"/>
      <c r="M41" s="28"/>
      <c r="N41" s="28"/>
      <c r="O41" s="28"/>
      <c r="P41" s="28"/>
    </row>
    <row r="42" spans="1:17" s="42" customFormat="1" ht="20.100000000000001" customHeight="1" x14ac:dyDescent="0.2">
      <c r="A42" s="217" t="s">
        <v>17</v>
      </c>
      <c r="B42" s="218"/>
      <c r="C42" s="26" t="s">
        <v>3</v>
      </c>
      <c r="D42" s="145">
        <v>0</v>
      </c>
      <c r="E42" s="145">
        <v>0</v>
      </c>
      <c r="F42" s="145">
        <v>0</v>
      </c>
      <c r="G42" s="145">
        <v>7</v>
      </c>
      <c r="H42" s="145">
        <v>13</v>
      </c>
      <c r="I42" s="145">
        <v>13</v>
      </c>
      <c r="J42" s="86">
        <f>SUM(D42:I42)</f>
        <v>33</v>
      </c>
      <c r="K42" s="46"/>
      <c r="L42" s="28"/>
      <c r="M42" s="28"/>
      <c r="N42" s="28"/>
      <c r="O42" s="28"/>
      <c r="P42" s="28"/>
    </row>
    <row r="43" spans="1:17" s="42" customFormat="1" ht="20.100000000000001" customHeight="1" x14ac:dyDescent="0.2">
      <c r="A43" s="219"/>
      <c r="B43" s="220"/>
      <c r="C43" s="26" t="s">
        <v>4</v>
      </c>
      <c r="D43" s="145">
        <v>0</v>
      </c>
      <c r="E43" s="145">
        <v>60</v>
      </c>
      <c r="F43" s="145">
        <v>1383</v>
      </c>
      <c r="G43" s="145">
        <v>892</v>
      </c>
      <c r="H43" s="145">
        <v>731</v>
      </c>
      <c r="I43" s="145">
        <v>634</v>
      </c>
      <c r="J43" s="86">
        <f t="shared" ref="J43:J49" si="4">SUM(D43:I43)</f>
        <v>3700</v>
      </c>
      <c r="K43" s="46"/>
      <c r="L43" s="28"/>
      <c r="M43" s="28"/>
      <c r="N43" s="28"/>
      <c r="O43" s="28"/>
      <c r="P43" s="28"/>
    </row>
    <row r="44" spans="1:17" s="42" customFormat="1" ht="20.100000000000001" customHeight="1" x14ac:dyDescent="0.2">
      <c r="A44" s="219"/>
      <c r="B44" s="220"/>
      <c r="C44" s="26" t="s">
        <v>5</v>
      </c>
      <c r="D44" s="145">
        <v>0</v>
      </c>
      <c r="E44" s="145">
        <v>0</v>
      </c>
      <c r="F44" s="145">
        <v>1</v>
      </c>
      <c r="G44" s="145">
        <v>0</v>
      </c>
      <c r="H44" s="145">
        <v>0</v>
      </c>
      <c r="I44" s="145">
        <v>1</v>
      </c>
      <c r="J44" s="86">
        <f t="shared" si="4"/>
        <v>2</v>
      </c>
      <c r="K44" s="46"/>
      <c r="L44" s="28"/>
      <c r="M44" s="28"/>
      <c r="N44" s="28"/>
      <c r="O44" s="28"/>
      <c r="P44" s="28"/>
    </row>
    <row r="45" spans="1:17" s="42" customFormat="1" ht="20.100000000000001" customHeight="1" x14ac:dyDescent="0.2">
      <c r="A45" s="219"/>
      <c r="B45" s="220"/>
      <c r="C45" s="26" t="s">
        <v>6</v>
      </c>
      <c r="D45" s="145">
        <v>0</v>
      </c>
      <c r="E45" s="145">
        <v>6</v>
      </c>
      <c r="F45" s="145">
        <v>27</v>
      </c>
      <c r="G45" s="145">
        <v>21</v>
      </c>
      <c r="H45" s="145">
        <v>8</v>
      </c>
      <c r="I45" s="145">
        <v>13</v>
      </c>
      <c r="J45" s="86">
        <f t="shared" si="4"/>
        <v>75</v>
      </c>
      <c r="K45" s="46"/>
      <c r="L45" s="28"/>
      <c r="M45" s="28"/>
      <c r="N45" s="28"/>
      <c r="O45" s="28"/>
      <c r="P45" s="28"/>
    </row>
    <row r="46" spans="1:17" s="42" customFormat="1" ht="20.100000000000001" customHeight="1" x14ac:dyDescent="0.2">
      <c r="A46" s="219"/>
      <c r="B46" s="220"/>
      <c r="C46" s="26" t="s">
        <v>7</v>
      </c>
      <c r="D46" s="145">
        <v>0</v>
      </c>
      <c r="E46" s="145">
        <v>0</v>
      </c>
      <c r="F46" s="145">
        <v>324</v>
      </c>
      <c r="G46" s="145">
        <v>353</v>
      </c>
      <c r="H46" s="145">
        <v>269</v>
      </c>
      <c r="I46" s="145">
        <v>336</v>
      </c>
      <c r="J46" s="86">
        <f t="shared" si="4"/>
        <v>1282</v>
      </c>
      <c r="K46" s="46"/>
      <c r="L46" s="28"/>
      <c r="M46" s="28"/>
      <c r="N46" s="28"/>
      <c r="O46" s="28"/>
      <c r="P46" s="28"/>
    </row>
    <row r="47" spans="1:17" s="42" customFormat="1" ht="20.100000000000001" customHeight="1" x14ac:dyDescent="0.2">
      <c r="A47" s="219"/>
      <c r="B47" s="220"/>
      <c r="C47" s="26" t="s">
        <v>8</v>
      </c>
      <c r="D47" s="149">
        <v>0</v>
      </c>
      <c r="E47" s="149">
        <v>0</v>
      </c>
      <c r="F47" s="149">
        <v>0</v>
      </c>
      <c r="G47" s="149">
        <v>0</v>
      </c>
      <c r="H47" s="149">
        <v>0</v>
      </c>
      <c r="I47" s="149">
        <v>0</v>
      </c>
      <c r="J47" s="86">
        <f t="shared" si="4"/>
        <v>0</v>
      </c>
      <c r="K47" s="46"/>
      <c r="L47" s="28"/>
      <c r="M47" s="28"/>
      <c r="N47" s="28"/>
      <c r="O47" s="28"/>
      <c r="P47" s="28"/>
    </row>
    <row r="48" spans="1:17" s="42" customFormat="1" ht="20.100000000000001" customHeight="1" x14ac:dyDescent="0.2">
      <c r="A48" s="219"/>
      <c r="B48" s="220"/>
      <c r="C48" s="26" t="s">
        <v>9</v>
      </c>
      <c r="D48" s="149">
        <v>0</v>
      </c>
      <c r="E48" s="149">
        <v>0</v>
      </c>
      <c r="F48" s="149">
        <v>0</v>
      </c>
      <c r="G48" s="149">
        <v>0</v>
      </c>
      <c r="H48" s="149">
        <v>0</v>
      </c>
      <c r="I48" s="149">
        <v>0</v>
      </c>
      <c r="J48" s="86">
        <f t="shared" si="4"/>
        <v>0</v>
      </c>
      <c r="K48" s="46"/>
      <c r="L48" s="28"/>
      <c r="M48" s="28"/>
      <c r="N48" s="28"/>
      <c r="O48" s="28"/>
      <c r="P48" s="28"/>
    </row>
    <row r="49" spans="1:16" s="42" customFormat="1" ht="20.100000000000001" customHeight="1" x14ac:dyDescent="0.2">
      <c r="A49" s="221"/>
      <c r="B49" s="222"/>
      <c r="C49" s="26" t="s">
        <v>10</v>
      </c>
      <c r="D49" s="149">
        <v>0</v>
      </c>
      <c r="E49" s="149">
        <v>0</v>
      </c>
      <c r="F49" s="149">
        <v>0</v>
      </c>
      <c r="G49" s="149">
        <v>0</v>
      </c>
      <c r="H49" s="149">
        <v>0</v>
      </c>
      <c r="I49" s="149">
        <v>0</v>
      </c>
      <c r="J49" s="86">
        <f t="shared" si="4"/>
        <v>0</v>
      </c>
      <c r="K49" s="51"/>
      <c r="M49" s="28"/>
      <c r="N49" s="28"/>
      <c r="O49" s="28"/>
      <c r="P49" s="28"/>
    </row>
    <row r="50" spans="1:16" s="42" customFormat="1" ht="20.100000000000001" customHeight="1" x14ac:dyDescent="0.2">
      <c r="A50" s="175" t="s">
        <v>18</v>
      </c>
      <c r="B50" s="177"/>
      <c r="C50" s="177"/>
      <c r="D50" s="88">
        <f t="shared" ref="D50:I50" si="5">SUM(D42:D49)</f>
        <v>0</v>
      </c>
      <c r="E50" s="88">
        <f t="shared" si="5"/>
        <v>66</v>
      </c>
      <c r="F50" s="88">
        <f t="shared" si="5"/>
        <v>1735</v>
      </c>
      <c r="G50" s="88">
        <f t="shared" si="5"/>
        <v>1273</v>
      </c>
      <c r="H50" s="88">
        <f t="shared" si="5"/>
        <v>1021</v>
      </c>
      <c r="I50" s="88">
        <f t="shared" si="5"/>
        <v>997</v>
      </c>
      <c r="J50" s="88">
        <f>SUM(J42:J49)</f>
        <v>5092</v>
      </c>
      <c r="K50" s="46"/>
      <c r="L50" s="28"/>
      <c r="M50" s="28"/>
      <c r="N50" s="28"/>
      <c r="O50" s="28"/>
      <c r="P50" s="28"/>
    </row>
    <row r="51" spans="1:16" s="42" customFormat="1" ht="20.100000000000001" customHeight="1" x14ac:dyDescent="0.2">
      <c r="A51" s="40"/>
      <c r="B51" s="40"/>
      <c r="C51" s="40"/>
      <c r="D51" s="40"/>
      <c r="E51" s="40"/>
      <c r="F51" s="40"/>
      <c r="G51" s="40"/>
      <c r="H51" s="40"/>
      <c r="I51" s="40"/>
      <c r="J51" s="40"/>
      <c r="K51" s="40"/>
      <c r="L51" s="29"/>
      <c r="M51" s="29"/>
      <c r="N51" s="29"/>
      <c r="O51" s="29"/>
      <c r="P51" s="28"/>
    </row>
    <row r="52" spans="1:16" s="48" customFormat="1" ht="20.100000000000001" customHeight="1" x14ac:dyDescent="0.2">
      <c r="A52" s="223" t="s">
        <v>19</v>
      </c>
      <c r="B52" s="224"/>
      <c r="C52" s="224"/>
      <c r="D52" s="224"/>
      <c r="E52" s="224"/>
      <c r="F52" s="224"/>
      <c r="G52" s="224"/>
      <c r="H52" s="224"/>
      <c r="I52" s="224"/>
      <c r="J52" s="224"/>
      <c r="K52" s="52"/>
      <c r="L52" s="16"/>
      <c r="M52" s="16"/>
      <c r="N52" s="16"/>
      <c r="O52" s="16"/>
      <c r="P52" s="25"/>
    </row>
    <row r="53" spans="1:16" s="48" customFormat="1" ht="20.100000000000001" customHeight="1" x14ac:dyDescent="0.2">
      <c r="A53" s="225" t="s">
        <v>42</v>
      </c>
      <c r="B53" s="225"/>
      <c r="C53" s="225"/>
      <c r="D53" s="225"/>
      <c r="E53" s="225"/>
      <c r="F53" s="225"/>
      <c r="G53" s="225"/>
      <c r="H53" s="225"/>
      <c r="I53" s="225"/>
      <c r="J53" s="225"/>
      <c r="K53" s="52"/>
      <c r="L53" s="16"/>
      <c r="M53" s="16"/>
      <c r="N53" s="16"/>
      <c r="O53" s="16"/>
      <c r="P53" s="25"/>
    </row>
    <row r="54" spans="1:16" s="48" customFormat="1" ht="20.100000000000001" customHeight="1" x14ac:dyDescent="0.2">
      <c r="A54" s="225"/>
      <c r="B54" s="225"/>
      <c r="C54" s="225"/>
      <c r="D54" s="225"/>
      <c r="E54" s="225"/>
      <c r="F54" s="225"/>
      <c r="G54" s="225"/>
      <c r="H54" s="225"/>
      <c r="I54" s="225"/>
      <c r="J54" s="225"/>
      <c r="K54" s="52"/>
      <c r="L54" s="16"/>
      <c r="M54" s="16"/>
      <c r="N54" s="16"/>
      <c r="O54" s="16"/>
      <c r="P54" s="25"/>
    </row>
    <row r="55" spans="1:16" s="48" customFormat="1" ht="20.100000000000001" customHeight="1" x14ac:dyDescent="0.2">
      <c r="A55" s="223" t="s">
        <v>35</v>
      </c>
      <c r="B55" s="223"/>
      <c r="C55" s="223"/>
      <c r="D55" s="223"/>
      <c r="E55" s="223"/>
      <c r="F55" s="223"/>
      <c r="G55" s="223"/>
      <c r="H55" s="223"/>
      <c r="I55" s="223"/>
      <c r="J55" s="223"/>
      <c r="K55" s="52"/>
      <c r="L55" s="16"/>
      <c r="M55" s="16"/>
      <c r="N55" s="16"/>
      <c r="O55" s="16"/>
      <c r="P55" s="25"/>
    </row>
    <row r="56" spans="1:16" s="48" customFormat="1" ht="20.100000000000001" customHeight="1" x14ac:dyDescent="0.2">
      <c r="A56" s="227" t="s">
        <v>30</v>
      </c>
      <c r="B56" s="228"/>
      <c r="C56" s="228"/>
      <c r="D56" s="228"/>
      <c r="E56" s="228"/>
      <c r="F56" s="228"/>
      <c r="G56" s="228"/>
      <c r="H56" s="228"/>
      <c r="I56" s="228"/>
      <c r="J56" s="228"/>
      <c r="K56" s="52"/>
      <c r="L56" s="16"/>
      <c r="M56" s="16"/>
      <c r="N56" s="16"/>
      <c r="O56" s="16"/>
      <c r="P56" s="25"/>
    </row>
    <row r="57" spans="1:16" s="48" customFormat="1" ht="12.75" x14ac:dyDescent="0.2">
      <c r="A57" s="225" t="s">
        <v>31</v>
      </c>
      <c r="B57" s="226"/>
      <c r="C57" s="226"/>
      <c r="D57" s="226"/>
      <c r="E57" s="226"/>
      <c r="F57" s="226"/>
      <c r="G57" s="226"/>
      <c r="H57" s="226"/>
      <c r="I57" s="226"/>
      <c r="J57" s="226"/>
      <c r="K57" s="52"/>
      <c r="L57" s="16"/>
      <c r="M57" s="16"/>
      <c r="N57" s="16"/>
      <c r="O57" s="16"/>
      <c r="P57" s="25"/>
    </row>
    <row r="58" spans="1:16" s="48" customFormat="1" ht="20.100000000000001" customHeight="1" x14ac:dyDescent="0.2">
      <c r="A58" s="226"/>
      <c r="B58" s="226"/>
      <c r="C58" s="226"/>
      <c r="D58" s="226"/>
      <c r="E58" s="226"/>
      <c r="F58" s="226"/>
      <c r="G58" s="226"/>
      <c r="H58" s="226"/>
      <c r="I58" s="226"/>
      <c r="J58" s="226"/>
      <c r="K58" s="52"/>
      <c r="L58" s="16"/>
      <c r="M58" s="16"/>
      <c r="N58" s="16"/>
      <c r="O58" s="16"/>
      <c r="P58" s="25"/>
    </row>
    <row r="59" spans="1:16" ht="20.100000000000001" customHeight="1" x14ac:dyDescent="0.2">
      <c r="A59" s="215" t="s">
        <v>47</v>
      </c>
      <c r="B59" s="216"/>
      <c r="C59" s="216"/>
      <c r="D59" s="216"/>
      <c r="E59" s="216"/>
      <c r="F59" s="216"/>
      <c r="G59" s="216"/>
      <c r="H59" s="216"/>
      <c r="I59" s="216"/>
      <c r="J59" s="216"/>
      <c r="K59" s="43"/>
      <c r="L59" s="32"/>
      <c r="M59" s="32"/>
      <c r="N59" s="32"/>
      <c r="O59" s="32"/>
    </row>
    <row r="60" spans="1:16" ht="20.100000000000001" customHeight="1" x14ac:dyDescent="0.2">
      <c r="A60" s="43"/>
      <c r="B60" s="43"/>
      <c r="C60" s="43"/>
      <c r="D60" s="43"/>
      <c r="E60" s="43"/>
      <c r="F60" s="43"/>
      <c r="G60" s="43"/>
      <c r="H60" s="43"/>
      <c r="I60" s="43"/>
      <c r="J60" s="43"/>
      <c r="K60" s="43"/>
      <c r="L60" s="32"/>
      <c r="M60" s="32"/>
      <c r="N60" s="32"/>
      <c r="O60" s="32"/>
    </row>
    <row r="61" spans="1:16" ht="20.100000000000001" customHeight="1" x14ac:dyDescent="0.2">
      <c r="A61" s="43"/>
      <c r="B61" s="43"/>
      <c r="C61" s="43"/>
      <c r="D61" s="43"/>
      <c r="E61" s="43"/>
      <c r="F61" s="43"/>
      <c r="G61" s="43"/>
      <c r="H61" s="43"/>
      <c r="I61" s="43"/>
      <c r="J61" s="43"/>
      <c r="K61" s="43"/>
      <c r="L61" s="32"/>
      <c r="M61" s="32"/>
      <c r="N61" s="32"/>
      <c r="O61" s="32"/>
    </row>
    <row r="62" spans="1:16" ht="20.100000000000001" customHeight="1" x14ac:dyDescent="0.2">
      <c r="A62" s="43"/>
      <c r="B62" s="43"/>
      <c r="C62" s="43"/>
      <c r="D62" s="43"/>
      <c r="E62" s="43"/>
      <c r="F62" s="43"/>
      <c r="G62" s="43"/>
      <c r="H62" s="43"/>
      <c r="I62" s="43"/>
      <c r="J62" s="43"/>
      <c r="K62" s="43"/>
      <c r="L62" s="32"/>
      <c r="M62" s="32"/>
      <c r="N62" s="32"/>
      <c r="O62" s="32"/>
    </row>
    <row r="63" spans="1:16" ht="20.100000000000001" customHeight="1" x14ac:dyDescent="0.2">
      <c r="A63" s="43"/>
      <c r="B63" s="43"/>
      <c r="C63" s="43"/>
      <c r="D63" s="43"/>
      <c r="E63" s="43"/>
      <c r="F63" s="43"/>
      <c r="G63" s="43"/>
      <c r="H63" s="43"/>
      <c r="I63" s="43"/>
      <c r="J63" s="43"/>
      <c r="K63" s="43"/>
      <c r="L63" s="32"/>
      <c r="M63" s="32"/>
      <c r="N63" s="32"/>
      <c r="O63" s="32"/>
    </row>
    <row r="64" spans="1:16" ht="20.100000000000001" customHeight="1" x14ac:dyDescent="0.2">
      <c r="A64" s="43"/>
      <c r="B64" s="43"/>
      <c r="C64" s="43"/>
      <c r="D64" s="43"/>
      <c r="E64" s="43"/>
      <c r="F64" s="43"/>
      <c r="G64" s="43"/>
      <c r="H64" s="43"/>
      <c r="I64" s="43"/>
      <c r="J64" s="43"/>
      <c r="K64" s="43"/>
      <c r="L64" s="32"/>
      <c r="M64" s="32"/>
      <c r="N64" s="32"/>
      <c r="O64" s="32"/>
    </row>
    <row r="65" spans="1:15" ht="20.100000000000001" customHeight="1" x14ac:dyDescent="0.2">
      <c r="A65" s="43"/>
      <c r="B65" s="43"/>
      <c r="C65" s="43"/>
      <c r="D65" s="43"/>
      <c r="E65" s="43"/>
      <c r="F65" s="43"/>
      <c r="G65" s="43"/>
      <c r="H65" s="43"/>
      <c r="I65" s="43"/>
      <c r="J65" s="43"/>
      <c r="K65" s="43"/>
      <c r="L65" s="32"/>
      <c r="M65" s="32"/>
      <c r="N65" s="32"/>
      <c r="O65" s="32"/>
    </row>
    <row r="66" spans="1:15" ht="20.100000000000001" customHeight="1" x14ac:dyDescent="0.2">
      <c r="A66" s="43"/>
      <c r="B66" s="43"/>
      <c r="C66" s="43"/>
      <c r="D66" s="43"/>
      <c r="E66" s="43"/>
      <c r="F66" s="43"/>
      <c r="G66" s="43"/>
      <c r="H66" s="43"/>
      <c r="I66" s="43"/>
      <c r="J66" s="43"/>
      <c r="K66" s="43"/>
      <c r="L66" s="32"/>
      <c r="M66" s="32"/>
      <c r="N66" s="32"/>
      <c r="O66" s="32"/>
    </row>
    <row r="67" spans="1:15" ht="20.100000000000001" customHeight="1" x14ac:dyDescent="0.2">
      <c r="A67" s="43"/>
      <c r="B67" s="43"/>
      <c r="C67" s="43"/>
      <c r="D67" s="43"/>
      <c r="E67" s="43"/>
      <c r="F67" s="43"/>
      <c r="G67" s="43"/>
      <c r="H67" s="43"/>
      <c r="I67" s="43"/>
      <c r="J67" s="43"/>
      <c r="K67" s="43"/>
      <c r="L67" s="32"/>
      <c r="M67" s="32"/>
      <c r="N67" s="32"/>
      <c r="O67" s="32"/>
    </row>
    <row r="68" spans="1:15" ht="20.100000000000001" customHeight="1" x14ac:dyDescent="0.2">
      <c r="A68" s="43"/>
      <c r="B68" s="43"/>
      <c r="C68" s="43"/>
      <c r="D68" s="43"/>
      <c r="E68" s="43"/>
      <c r="F68" s="43"/>
      <c r="G68" s="43"/>
      <c r="H68" s="43"/>
      <c r="I68" s="43"/>
      <c r="J68" s="43"/>
      <c r="K68" s="43"/>
      <c r="L68" s="32"/>
      <c r="M68" s="32"/>
      <c r="N68" s="32"/>
      <c r="O68" s="32"/>
    </row>
    <row r="69" spans="1:15" ht="20.100000000000001" customHeight="1" x14ac:dyDescent="0.2">
      <c r="A69" s="43"/>
      <c r="B69" s="43"/>
      <c r="C69" s="43"/>
      <c r="D69" s="43"/>
      <c r="E69" s="43"/>
      <c r="F69" s="43"/>
      <c r="G69" s="43"/>
      <c r="H69" s="43"/>
      <c r="I69" s="43"/>
      <c r="J69" s="43"/>
      <c r="K69" s="43"/>
      <c r="L69" s="32"/>
      <c r="M69" s="32"/>
      <c r="N69" s="32"/>
      <c r="O69" s="32"/>
    </row>
    <row r="70" spans="1:15" ht="20.100000000000001" customHeight="1" x14ac:dyDescent="0.2">
      <c r="A70" s="43"/>
      <c r="B70" s="43"/>
      <c r="C70" s="43"/>
      <c r="D70" s="43"/>
      <c r="E70" s="43"/>
      <c r="F70" s="43"/>
      <c r="G70" s="43"/>
      <c r="H70" s="43"/>
      <c r="I70" s="43"/>
      <c r="J70" s="43"/>
      <c r="K70" s="43"/>
      <c r="L70" s="32"/>
      <c r="M70" s="32"/>
      <c r="N70" s="32"/>
      <c r="O70" s="32"/>
    </row>
    <row r="71" spans="1:15" ht="20.100000000000001" customHeight="1" x14ac:dyDescent="0.2">
      <c r="A71" s="43"/>
      <c r="B71" s="43"/>
      <c r="C71" s="43"/>
      <c r="D71" s="43"/>
      <c r="E71" s="43"/>
      <c r="F71" s="43"/>
      <c r="G71" s="43"/>
      <c r="H71" s="43"/>
      <c r="I71" s="43"/>
      <c r="J71" s="43"/>
      <c r="K71" s="43"/>
      <c r="L71" s="32"/>
      <c r="M71" s="32"/>
      <c r="N71" s="32"/>
      <c r="O71" s="32"/>
    </row>
    <row r="72" spans="1:15" ht="20.100000000000001" customHeight="1" x14ac:dyDescent="0.2">
      <c r="A72" s="43"/>
      <c r="B72" s="43"/>
      <c r="C72" s="43"/>
      <c r="D72" s="43"/>
      <c r="E72" s="43"/>
      <c r="F72" s="43"/>
      <c r="G72" s="43"/>
      <c r="H72" s="43"/>
      <c r="I72" s="43"/>
      <c r="J72" s="43"/>
      <c r="K72" s="43"/>
      <c r="L72" s="32"/>
      <c r="M72" s="32"/>
      <c r="N72" s="32"/>
      <c r="O72" s="32"/>
    </row>
    <row r="73" spans="1:15" ht="20.100000000000001" customHeight="1" x14ac:dyDescent="0.2">
      <c r="A73" s="43"/>
      <c r="B73" s="43"/>
      <c r="C73" s="43"/>
      <c r="D73" s="43"/>
      <c r="E73" s="43"/>
      <c r="F73" s="43"/>
      <c r="G73" s="43"/>
      <c r="H73" s="43"/>
      <c r="I73" s="43"/>
      <c r="J73" s="43"/>
      <c r="K73" s="43"/>
      <c r="L73" s="32"/>
      <c r="M73" s="32"/>
      <c r="N73" s="32"/>
      <c r="O73" s="32"/>
    </row>
    <row r="74" spans="1:15" ht="20.100000000000001" customHeight="1" x14ac:dyDescent="0.2">
      <c r="A74" s="43"/>
      <c r="B74" s="43"/>
      <c r="C74" s="43"/>
      <c r="D74" s="43"/>
      <c r="E74" s="43"/>
      <c r="F74" s="43"/>
      <c r="G74" s="43"/>
      <c r="H74" s="43"/>
      <c r="I74" s="43"/>
      <c r="J74" s="43"/>
      <c r="K74" s="43"/>
      <c r="L74" s="32"/>
      <c r="M74" s="32"/>
      <c r="N74" s="32"/>
      <c r="O74" s="32"/>
    </row>
    <row r="75" spans="1:15" ht="20.100000000000001" customHeight="1" x14ac:dyDescent="0.2">
      <c r="A75" s="43"/>
      <c r="B75" s="43"/>
      <c r="C75" s="43"/>
      <c r="D75" s="43"/>
      <c r="E75" s="43"/>
      <c r="F75" s="43"/>
      <c r="G75" s="43"/>
      <c r="H75" s="43"/>
      <c r="I75" s="43"/>
      <c r="J75" s="43"/>
      <c r="K75" s="43"/>
      <c r="L75" s="32"/>
      <c r="M75" s="32"/>
      <c r="N75" s="32"/>
      <c r="O75" s="32"/>
    </row>
    <row r="76" spans="1:15" ht="20.100000000000001" customHeight="1" x14ac:dyDescent="0.2">
      <c r="A76" s="43"/>
      <c r="B76" s="43"/>
      <c r="C76" s="43"/>
      <c r="D76" s="43"/>
      <c r="E76" s="43"/>
      <c r="F76" s="43"/>
      <c r="G76" s="43"/>
      <c r="H76" s="43"/>
      <c r="I76" s="43"/>
      <c r="J76" s="43"/>
      <c r="K76" s="43"/>
      <c r="L76" s="32"/>
      <c r="M76" s="32"/>
      <c r="N76" s="32"/>
      <c r="O76" s="32"/>
    </row>
    <row r="77" spans="1:15" ht="20.100000000000001" customHeight="1" x14ac:dyDescent="0.2">
      <c r="A77" s="43"/>
      <c r="B77" s="43"/>
      <c r="C77" s="43"/>
      <c r="D77" s="43"/>
      <c r="E77" s="43"/>
      <c r="F77" s="43"/>
      <c r="G77" s="43"/>
      <c r="H77" s="43"/>
      <c r="I77" s="43"/>
      <c r="J77" s="43"/>
      <c r="K77" s="43"/>
      <c r="L77" s="32"/>
      <c r="M77" s="32"/>
      <c r="N77" s="32"/>
      <c r="O77" s="32"/>
    </row>
    <row r="78" spans="1:15" ht="20.100000000000001" customHeight="1" x14ac:dyDescent="0.2">
      <c r="A78" s="43"/>
      <c r="B78" s="43"/>
      <c r="C78" s="43"/>
      <c r="D78" s="43"/>
      <c r="E78" s="43"/>
      <c r="F78" s="43"/>
      <c r="G78" s="43"/>
      <c r="H78" s="43"/>
      <c r="I78" s="43"/>
      <c r="J78" s="43"/>
      <c r="K78" s="43"/>
      <c r="L78" s="32"/>
      <c r="M78" s="32"/>
      <c r="N78" s="32"/>
      <c r="O78" s="32"/>
    </row>
    <row r="79" spans="1:15" ht="20.100000000000001" customHeight="1" x14ac:dyDescent="0.2">
      <c r="A79" s="43"/>
      <c r="B79" s="43"/>
      <c r="C79" s="43"/>
      <c r="D79" s="43"/>
      <c r="E79" s="43"/>
      <c r="F79" s="43"/>
      <c r="G79" s="43"/>
      <c r="H79" s="43"/>
      <c r="I79" s="43"/>
      <c r="J79" s="43"/>
      <c r="K79" s="43"/>
      <c r="L79" s="32"/>
      <c r="M79" s="32"/>
      <c r="N79" s="32"/>
      <c r="O79" s="32"/>
    </row>
    <row r="80" spans="1:15" ht="20.100000000000001" customHeight="1" x14ac:dyDescent="0.2">
      <c r="A80" s="43"/>
      <c r="B80" s="43"/>
      <c r="C80" s="43"/>
      <c r="D80" s="43"/>
      <c r="E80" s="43"/>
      <c r="F80" s="43"/>
      <c r="G80" s="43"/>
      <c r="H80" s="43"/>
      <c r="I80" s="43"/>
      <c r="J80" s="43"/>
      <c r="K80" s="43"/>
      <c r="L80" s="32"/>
      <c r="M80" s="32"/>
      <c r="N80" s="32"/>
      <c r="O80" s="32"/>
    </row>
    <row r="81" spans="1:15" ht="20.100000000000001" customHeight="1" x14ac:dyDescent="0.2">
      <c r="A81" s="43"/>
      <c r="B81" s="43"/>
      <c r="C81" s="43"/>
      <c r="D81" s="43"/>
      <c r="E81" s="43"/>
      <c r="F81" s="43"/>
      <c r="G81" s="43"/>
      <c r="H81" s="43"/>
      <c r="I81" s="43"/>
      <c r="J81" s="43"/>
      <c r="K81" s="43"/>
      <c r="L81" s="32"/>
      <c r="M81" s="32"/>
      <c r="N81" s="32"/>
      <c r="O81" s="32"/>
    </row>
    <row r="82" spans="1:15" ht="20.100000000000001" customHeight="1" x14ac:dyDescent="0.2">
      <c r="A82" s="43"/>
      <c r="B82" s="43"/>
      <c r="C82" s="43"/>
      <c r="D82" s="43"/>
      <c r="E82" s="43"/>
      <c r="F82" s="43"/>
      <c r="G82" s="43"/>
      <c r="H82" s="43"/>
      <c r="I82" s="43"/>
      <c r="J82" s="43"/>
      <c r="K82" s="43"/>
      <c r="L82" s="32"/>
      <c r="M82" s="32"/>
      <c r="N82" s="32"/>
      <c r="O82" s="32"/>
    </row>
    <row r="83" spans="1:15" ht="20.100000000000001" customHeight="1" x14ac:dyDescent="0.2">
      <c r="A83" s="43"/>
      <c r="B83" s="43"/>
      <c r="C83" s="43"/>
      <c r="D83" s="43"/>
      <c r="E83" s="43"/>
      <c r="F83" s="43"/>
      <c r="G83" s="43"/>
      <c r="H83" s="43"/>
      <c r="I83" s="43"/>
      <c r="J83" s="43"/>
      <c r="K83" s="43"/>
      <c r="L83" s="32"/>
      <c r="M83" s="32"/>
      <c r="N83" s="32"/>
      <c r="O83" s="32"/>
    </row>
    <row r="84" spans="1:15" ht="20.100000000000001" customHeight="1" x14ac:dyDescent="0.2">
      <c r="A84" s="43"/>
      <c r="B84" s="43"/>
      <c r="C84" s="43"/>
      <c r="D84" s="43"/>
      <c r="E84" s="43"/>
      <c r="F84" s="43"/>
      <c r="G84" s="43"/>
      <c r="H84" s="43"/>
      <c r="I84" s="43"/>
      <c r="J84" s="43"/>
      <c r="K84" s="43"/>
      <c r="L84" s="32"/>
      <c r="M84" s="32"/>
      <c r="N84" s="32"/>
      <c r="O84" s="32"/>
    </row>
    <row r="85" spans="1:15" ht="20.100000000000001" customHeight="1" x14ac:dyDescent="0.2">
      <c r="A85" s="43"/>
      <c r="B85" s="43"/>
      <c r="C85" s="43"/>
      <c r="D85" s="43"/>
      <c r="E85" s="43"/>
      <c r="F85" s="43"/>
      <c r="G85" s="43"/>
      <c r="H85" s="43"/>
      <c r="I85" s="43"/>
      <c r="J85" s="43"/>
      <c r="K85" s="43"/>
      <c r="L85" s="32"/>
      <c r="M85" s="32"/>
      <c r="N85" s="32"/>
      <c r="O85" s="32"/>
    </row>
    <row r="86" spans="1:15" ht="20.100000000000001" customHeight="1" x14ac:dyDescent="0.2">
      <c r="A86" s="43"/>
      <c r="B86" s="43"/>
      <c r="C86" s="43"/>
      <c r="D86" s="43"/>
      <c r="E86" s="43"/>
      <c r="F86" s="43"/>
      <c r="G86" s="43"/>
      <c r="H86" s="43"/>
      <c r="I86" s="43"/>
      <c r="J86" s="43"/>
      <c r="K86" s="43"/>
      <c r="L86" s="32"/>
      <c r="M86" s="32"/>
      <c r="N86" s="32"/>
      <c r="O86" s="32"/>
    </row>
    <row r="87" spans="1:15" ht="20.100000000000001" customHeight="1" x14ac:dyDescent="0.2">
      <c r="A87" s="43"/>
      <c r="B87" s="43"/>
      <c r="C87" s="43"/>
      <c r="D87" s="43"/>
      <c r="E87" s="43"/>
      <c r="F87" s="43"/>
      <c r="G87" s="43"/>
      <c r="H87" s="43"/>
      <c r="I87" s="43"/>
      <c r="J87" s="43"/>
      <c r="K87" s="43"/>
      <c r="L87" s="32"/>
      <c r="M87" s="32"/>
      <c r="N87" s="32"/>
      <c r="O87" s="32"/>
    </row>
    <row r="88" spans="1:15" ht="20.100000000000001" customHeight="1" x14ac:dyDescent="0.2">
      <c r="A88" s="43"/>
      <c r="B88" s="43"/>
      <c r="C88" s="43"/>
      <c r="D88" s="43"/>
      <c r="E88" s="43"/>
      <c r="F88" s="43"/>
      <c r="G88" s="43"/>
      <c r="H88" s="43"/>
      <c r="I88" s="43"/>
      <c r="J88" s="43"/>
      <c r="K88" s="43"/>
      <c r="L88" s="32"/>
      <c r="M88" s="32"/>
      <c r="N88" s="32"/>
      <c r="O88" s="32"/>
    </row>
    <row r="89" spans="1:15" ht="20.100000000000001" customHeight="1" x14ac:dyDescent="0.2">
      <c r="A89" s="43"/>
      <c r="B89" s="43"/>
      <c r="C89" s="43"/>
      <c r="D89" s="43"/>
      <c r="E89" s="43"/>
      <c r="F89" s="43"/>
      <c r="G89" s="43"/>
      <c r="H89" s="43"/>
      <c r="I89" s="43"/>
      <c r="J89" s="43"/>
      <c r="K89" s="43"/>
      <c r="L89" s="32"/>
      <c r="M89" s="32"/>
      <c r="N89" s="32"/>
      <c r="O89" s="32"/>
    </row>
    <row r="90" spans="1:15" ht="20.100000000000001" customHeight="1" x14ac:dyDescent="0.2">
      <c r="A90" s="43"/>
      <c r="B90" s="43"/>
      <c r="C90" s="43"/>
      <c r="D90" s="43"/>
      <c r="E90" s="43"/>
      <c r="F90" s="43"/>
      <c r="G90" s="43"/>
      <c r="H90" s="43"/>
      <c r="I90" s="43"/>
      <c r="J90" s="43"/>
      <c r="K90" s="43"/>
      <c r="L90" s="32"/>
      <c r="M90" s="32"/>
      <c r="N90" s="32"/>
      <c r="O90" s="32"/>
    </row>
    <row r="91" spans="1:15" ht="20.100000000000001" customHeight="1" x14ac:dyDescent="0.2">
      <c r="A91" s="43"/>
      <c r="B91" s="43"/>
      <c r="C91" s="43"/>
      <c r="D91" s="43"/>
      <c r="E91" s="43"/>
      <c r="F91" s="43"/>
      <c r="G91" s="43"/>
      <c r="H91" s="43"/>
      <c r="I91" s="43"/>
      <c r="J91" s="43"/>
      <c r="K91" s="43"/>
      <c r="L91" s="32"/>
      <c r="M91" s="32"/>
      <c r="N91" s="32"/>
      <c r="O91" s="32"/>
    </row>
    <row r="92" spans="1:15" ht="20.100000000000001" customHeight="1" x14ac:dyDescent="0.2">
      <c r="A92" s="43"/>
      <c r="B92" s="43"/>
      <c r="C92" s="43"/>
      <c r="D92" s="43"/>
      <c r="E92" s="43"/>
      <c r="F92" s="43"/>
      <c r="G92" s="43"/>
      <c r="H92" s="43"/>
      <c r="I92" s="43"/>
      <c r="J92" s="43"/>
      <c r="K92" s="43"/>
      <c r="L92" s="32"/>
      <c r="M92" s="32"/>
      <c r="N92" s="32"/>
      <c r="O92" s="32"/>
    </row>
    <row r="93" spans="1:15" ht="20.100000000000001" customHeight="1" x14ac:dyDescent="0.2">
      <c r="A93" s="43"/>
      <c r="B93" s="43"/>
      <c r="C93" s="43"/>
      <c r="D93" s="43"/>
      <c r="E93" s="43"/>
      <c r="F93" s="43"/>
      <c r="G93" s="43"/>
      <c r="H93" s="43"/>
      <c r="I93" s="43"/>
      <c r="J93" s="43"/>
      <c r="K93" s="43"/>
      <c r="L93" s="32"/>
      <c r="M93" s="32"/>
      <c r="N93" s="32"/>
      <c r="O93" s="32"/>
    </row>
    <row r="94" spans="1:15" ht="20.100000000000001" customHeight="1" x14ac:dyDescent="0.2">
      <c r="A94" s="43"/>
      <c r="B94" s="43"/>
      <c r="C94" s="43"/>
      <c r="D94" s="43"/>
      <c r="E94" s="43"/>
      <c r="F94" s="43"/>
      <c r="G94" s="43"/>
      <c r="H94" s="43"/>
      <c r="I94" s="43"/>
      <c r="J94" s="43"/>
      <c r="K94" s="43"/>
      <c r="L94" s="32"/>
      <c r="M94" s="32"/>
      <c r="N94" s="32"/>
      <c r="O94" s="32"/>
    </row>
    <row r="95" spans="1:15" ht="20.100000000000001" customHeight="1" x14ac:dyDescent="0.2">
      <c r="A95" s="43"/>
      <c r="B95" s="43"/>
      <c r="C95" s="43"/>
      <c r="D95" s="43"/>
      <c r="E95" s="43"/>
      <c r="F95" s="43"/>
      <c r="G95" s="43"/>
      <c r="H95" s="43"/>
      <c r="I95" s="43"/>
      <c r="J95" s="43"/>
      <c r="K95" s="43"/>
      <c r="L95" s="32"/>
      <c r="M95" s="32"/>
      <c r="N95" s="32"/>
      <c r="O95" s="32"/>
    </row>
    <row r="96" spans="1:15" ht="20.100000000000001" customHeight="1" x14ac:dyDescent="0.2">
      <c r="A96" s="43"/>
      <c r="B96" s="43"/>
      <c r="C96" s="43"/>
      <c r="D96" s="43"/>
      <c r="E96" s="43"/>
      <c r="F96" s="43"/>
      <c r="G96" s="43"/>
      <c r="H96" s="43"/>
      <c r="I96" s="43"/>
      <c r="J96" s="43"/>
      <c r="K96" s="43"/>
      <c r="L96" s="32"/>
      <c r="M96" s="32"/>
      <c r="N96" s="32"/>
      <c r="O96" s="32"/>
    </row>
    <row r="97" spans="1:15" ht="20.100000000000001" customHeight="1" x14ac:dyDescent="0.2">
      <c r="A97" s="43"/>
      <c r="B97" s="43"/>
      <c r="C97" s="43"/>
      <c r="D97" s="43"/>
      <c r="E97" s="43"/>
      <c r="F97" s="43"/>
      <c r="G97" s="43"/>
      <c r="H97" s="43"/>
      <c r="I97" s="43"/>
      <c r="J97" s="43"/>
      <c r="K97" s="43"/>
      <c r="L97" s="32"/>
      <c r="M97" s="32"/>
      <c r="N97" s="32"/>
      <c r="O97" s="32"/>
    </row>
    <row r="98" spans="1:15" ht="20.100000000000001" customHeight="1" x14ac:dyDescent="0.2">
      <c r="A98" s="43"/>
      <c r="B98" s="43"/>
      <c r="C98" s="43"/>
      <c r="D98" s="43"/>
      <c r="E98" s="43"/>
      <c r="F98" s="43"/>
      <c r="G98" s="43"/>
      <c r="H98" s="43"/>
      <c r="I98" s="43"/>
      <c r="J98" s="43"/>
      <c r="K98" s="43"/>
      <c r="L98" s="32"/>
      <c r="M98" s="32"/>
      <c r="N98" s="32"/>
      <c r="O98" s="32"/>
    </row>
    <row r="99" spans="1:15" ht="20.100000000000001" customHeight="1" x14ac:dyDescent="0.2">
      <c r="A99" s="43"/>
      <c r="B99" s="43"/>
      <c r="C99" s="43"/>
      <c r="D99" s="43"/>
      <c r="E99" s="43"/>
      <c r="F99" s="43"/>
      <c r="G99" s="43"/>
      <c r="H99" s="43"/>
      <c r="I99" s="43"/>
      <c r="J99" s="43"/>
      <c r="K99" s="43"/>
      <c r="L99" s="32"/>
      <c r="M99" s="32"/>
      <c r="N99" s="32"/>
      <c r="O99" s="32"/>
    </row>
    <row r="100" spans="1:15" ht="20.100000000000001" customHeight="1" x14ac:dyDescent="0.2">
      <c r="A100" s="43"/>
      <c r="B100" s="43"/>
      <c r="C100" s="43"/>
      <c r="D100" s="43"/>
      <c r="E100" s="43"/>
      <c r="F100" s="43"/>
      <c r="G100" s="43"/>
      <c r="H100" s="43"/>
      <c r="I100" s="43"/>
      <c r="J100" s="43"/>
      <c r="K100" s="43"/>
      <c r="L100" s="32"/>
      <c r="M100" s="32"/>
      <c r="N100" s="32"/>
      <c r="O100" s="32"/>
    </row>
    <row r="101" spans="1:15" ht="20.100000000000001" customHeight="1" x14ac:dyDescent="0.2">
      <c r="A101" s="43"/>
      <c r="B101" s="43"/>
      <c r="C101" s="43"/>
      <c r="D101" s="43"/>
      <c r="E101" s="43"/>
      <c r="F101" s="43"/>
      <c r="G101" s="43"/>
      <c r="H101" s="43"/>
      <c r="I101" s="43"/>
      <c r="J101" s="43"/>
      <c r="K101" s="43"/>
      <c r="L101" s="32"/>
      <c r="M101" s="32"/>
      <c r="N101" s="32"/>
      <c r="O101" s="32"/>
    </row>
    <row r="102" spans="1:15" ht="20.100000000000001" customHeight="1" x14ac:dyDescent="0.2">
      <c r="A102" s="43"/>
      <c r="B102" s="43"/>
      <c r="C102" s="43"/>
      <c r="D102" s="43"/>
      <c r="E102" s="43"/>
      <c r="F102" s="43"/>
      <c r="G102" s="43"/>
      <c r="H102" s="43"/>
      <c r="I102" s="43"/>
      <c r="J102" s="43"/>
      <c r="K102" s="43"/>
      <c r="L102" s="32"/>
      <c r="M102" s="32"/>
      <c r="N102" s="32"/>
      <c r="O102" s="32"/>
    </row>
    <row r="103" spans="1:15" ht="20.100000000000001" customHeight="1" x14ac:dyDescent="0.2">
      <c r="A103" s="43"/>
      <c r="B103" s="43"/>
      <c r="C103" s="43"/>
      <c r="D103" s="43"/>
      <c r="E103" s="43"/>
      <c r="F103" s="43"/>
      <c r="G103" s="43"/>
      <c r="H103" s="43"/>
      <c r="I103" s="43"/>
      <c r="J103" s="43"/>
      <c r="K103" s="43"/>
      <c r="L103" s="32"/>
      <c r="M103" s="32"/>
      <c r="N103" s="32"/>
      <c r="O103" s="32"/>
    </row>
    <row r="104" spans="1:15" ht="20.100000000000001" customHeight="1" x14ac:dyDescent="0.2">
      <c r="A104" s="43"/>
      <c r="B104" s="43"/>
      <c r="C104" s="43"/>
      <c r="D104" s="43"/>
      <c r="E104" s="43"/>
      <c r="F104" s="43"/>
      <c r="G104" s="43"/>
      <c r="H104" s="43"/>
      <c r="I104" s="43"/>
      <c r="J104" s="43"/>
      <c r="K104" s="43"/>
      <c r="L104" s="32"/>
      <c r="M104" s="32"/>
      <c r="N104" s="32"/>
      <c r="O104" s="32"/>
    </row>
    <row r="105" spans="1:15" ht="20.100000000000001" customHeight="1" x14ac:dyDescent="0.2">
      <c r="A105" s="43"/>
      <c r="B105" s="43"/>
      <c r="C105" s="43"/>
      <c r="D105" s="43"/>
      <c r="E105" s="43"/>
      <c r="F105" s="43"/>
      <c r="G105" s="43"/>
      <c r="H105" s="43"/>
      <c r="I105" s="43"/>
      <c r="J105" s="43"/>
      <c r="K105" s="43"/>
      <c r="L105" s="32"/>
      <c r="M105" s="32"/>
      <c r="N105" s="32"/>
      <c r="O105" s="32"/>
    </row>
    <row r="106" spans="1:15" ht="20.100000000000001" customHeight="1" x14ac:dyDescent="0.2">
      <c r="A106" s="43"/>
      <c r="B106" s="43"/>
      <c r="C106" s="43"/>
      <c r="D106" s="43"/>
      <c r="E106" s="43"/>
      <c r="F106" s="43"/>
      <c r="G106" s="43"/>
      <c r="H106" s="43"/>
      <c r="I106" s="43"/>
      <c r="J106" s="43"/>
      <c r="K106" s="43"/>
      <c r="L106" s="32"/>
      <c r="M106" s="32"/>
      <c r="N106" s="32"/>
      <c r="O106" s="32"/>
    </row>
    <row r="107" spans="1:15" ht="20.100000000000001" customHeight="1" x14ac:dyDescent="0.2">
      <c r="A107" s="43"/>
      <c r="B107" s="43"/>
      <c r="C107" s="43"/>
      <c r="D107" s="43"/>
      <c r="E107" s="43"/>
      <c r="F107" s="43"/>
      <c r="G107" s="43"/>
      <c r="H107" s="43"/>
      <c r="I107" s="43"/>
      <c r="J107" s="43"/>
      <c r="K107" s="43"/>
      <c r="L107" s="32"/>
      <c r="M107" s="32"/>
      <c r="N107" s="32"/>
      <c r="O107" s="32"/>
    </row>
    <row r="108" spans="1:15" ht="20.100000000000001" customHeight="1" x14ac:dyDescent="0.2">
      <c r="A108" s="43"/>
      <c r="B108" s="43"/>
      <c r="C108" s="43"/>
      <c r="D108" s="43"/>
      <c r="E108" s="43"/>
      <c r="F108" s="43"/>
      <c r="G108" s="43"/>
      <c r="H108" s="43"/>
      <c r="I108" s="43"/>
      <c r="J108" s="43"/>
      <c r="K108" s="43"/>
      <c r="L108" s="32"/>
      <c r="M108" s="32"/>
      <c r="N108" s="32"/>
      <c r="O108" s="32"/>
    </row>
    <row r="109" spans="1:15" ht="20.100000000000001" customHeight="1" x14ac:dyDescent="0.2">
      <c r="A109" s="43"/>
      <c r="B109" s="43"/>
      <c r="C109" s="43"/>
      <c r="D109" s="43"/>
      <c r="E109" s="43"/>
      <c r="F109" s="43"/>
      <c r="G109" s="43"/>
      <c r="H109" s="43"/>
      <c r="I109" s="43"/>
      <c r="J109" s="43"/>
      <c r="K109" s="43"/>
      <c r="L109" s="32"/>
      <c r="M109" s="32"/>
      <c r="N109" s="32"/>
      <c r="O109" s="32"/>
    </row>
    <row r="110" spans="1:15" ht="20.100000000000001" customHeight="1" x14ac:dyDescent="0.2">
      <c r="A110" s="43"/>
      <c r="B110" s="43"/>
      <c r="C110" s="43"/>
      <c r="D110" s="43"/>
      <c r="E110" s="43"/>
      <c r="F110" s="43"/>
      <c r="G110" s="43"/>
      <c r="H110" s="43"/>
      <c r="I110" s="43"/>
      <c r="J110" s="43"/>
      <c r="K110" s="43"/>
      <c r="L110" s="32"/>
      <c r="M110" s="32"/>
      <c r="N110" s="32"/>
      <c r="O110" s="32"/>
    </row>
    <row r="111" spans="1:15" ht="20.100000000000001" customHeight="1" x14ac:dyDescent="0.2">
      <c r="A111" s="43"/>
      <c r="B111" s="43"/>
      <c r="C111" s="43"/>
      <c r="D111" s="43"/>
      <c r="E111" s="43"/>
      <c r="F111" s="43"/>
      <c r="G111" s="43"/>
      <c r="H111" s="43"/>
      <c r="I111" s="43"/>
      <c r="J111" s="43"/>
      <c r="K111" s="43"/>
      <c r="L111" s="32"/>
      <c r="M111" s="32"/>
      <c r="N111" s="32"/>
      <c r="O111" s="32"/>
    </row>
    <row r="112" spans="1:15" ht="20.100000000000001" customHeight="1" x14ac:dyDescent="0.2">
      <c r="A112" s="43"/>
      <c r="B112" s="43"/>
      <c r="C112" s="43"/>
      <c r="D112" s="43"/>
      <c r="E112" s="43"/>
      <c r="F112" s="43"/>
      <c r="G112" s="43"/>
      <c r="H112" s="43"/>
      <c r="I112" s="43"/>
      <c r="J112" s="43"/>
      <c r="K112" s="43"/>
      <c r="L112" s="32"/>
      <c r="M112" s="32"/>
      <c r="N112" s="32"/>
      <c r="O112" s="32"/>
    </row>
    <row r="113" spans="1:15" ht="20.100000000000001" customHeight="1" x14ac:dyDescent="0.2">
      <c r="A113" s="43"/>
      <c r="B113" s="43"/>
      <c r="C113" s="43"/>
      <c r="D113" s="43"/>
      <c r="E113" s="43"/>
      <c r="F113" s="43"/>
      <c r="G113" s="43"/>
      <c r="H113" s="43"/>
      <c r="I113" s="43"/>
      <c r="J113" s="43"/>
      <c r="K113" s="43"/>
      <c r="L113" s="32"/>
      <c r="M113" s="32"/>
      <c r="N113" s="32"/>
      <c r="O113" s="32"/>
    </row>
    <row r="114" spans="1:15" ht="20.100000000000001" customHeight="1" x14ac:dyDescent="0.2">
      <c r="A114" s="43"/>
      <c r="B114" s="43"/>
      <c r="C114" s="43"/>
      <c r="D114" s="43"/>
      <c r="E114" s="43"/>
      <c r="F114" s="43"/>
      <c r="G114" s="43"/>
      <c r="H114" s="43"/>
      <c r="I114" s="43"/>
      <c r="J114" s="43"/>
      <c r="K114" s="43"/>
      <c r="L114" s="32"/>
      <c r="M114" s="32"/>
      <c r="N114" s="32"/>
      <c r="O114" s="32"/>
    </row>
    <row r="115" spans="1:15" ht="20.100000000000001" customHeight="1" x14ac:dyDescent="0.2">
      <c r="A115" s="43"/>
      <c r="B115" s="43"/>
      <c r="C115" s="43"/>
      <c r="D115" s="43"/>
      <c r="E115" s="43"/>
      <c r="F115" s="43"/>
      <c r="G115" s="43"/>
      <c r="H115" s="43"/>
      <c r="I115" s="43"/>
      <c r="J115" s="43"/>
      <c r="K115" s="43"/>
      <c r="L115" s="32"/>
      <c r="M115" s="32"/>
      <c r="N115" s="32"/>
      <c r="O115" s="32"/>
    </row>
    <row r="116" spans="1:15" ht="20.100000000000001" customHeight="1" x14ac:dyDescent="0.2">
      <c r="A116" s="43"/>
      <c r="B116" s="43"/>
      <c r="C116" s="43"/>
      <c r="D116" s="43"/>
      <c r="E116" s="43"/>
      <c r="F116" s="43"/>
      <c r="G116" s="43"/>
      <c r="H116" s="43"/>
      <c r="I116" s="43"/>
      <c r="J116" s="43"/>
      <c r="K116" s="43"/>
      <c r="L116" s="32"/>
      <c r="M116" s="32"/>
      <c r="N116" s="32"/>
      <c r="O116" s="32"/>
    </row>
    <row r="117" spans="1:15" ht="20.100000000000001" customHeight="1" x14ac:dyDescent="0.2">
      <c r="A117" s="43"/>
      <c r="B117" s="43"/>
      <c r="C117" s="43"/>
      <c r="D117" s="43"/>
      <c r="E117" s="43"/>
      <c r="F117" s="43"/>
      <c r="G117" s="43"/>
      <c r="H117" s="43"/>
      <c r="I117" s="43"/>
      <c r="J117" s="43"/>
      <c r="K117" s="43"/>
      <c r="L117" s="32"/>
      <c r="M117" s="32"/>
      <c r="N117" s="32"/>
      <c r="O117" s="32"/>
    </row>
    <row r="118" spans="1:15" ht="20.100000000000001" customHeight="1" x14ac:dyDescent="0.2">
      <c r="A118" s="43"/>
      <c r="B118" s="43"/>
      <c r="C118" s="43"/>
      <c r="D118" s="43"/>
      <c r="E118" s="43"/>
      <c r="F118" s="43"/>
      <c r="G118" s="43"/>
      <c r="H118" s="43"/>
      <c r="I118" s="43"/>
      <c r="J118" s="43"/>
      <c r="K118" s="43"/>
      <c r="L118" s="32"/>
      <c r="M118" s="32"/>
      <c r="N118" s="32"/>
      <c r="O118" s="32"/>
    </row>
    <row r="119" spans="1:15" ht="20.100000000000001" customHeight="1" x14ac:dyDescent="0.2">
      <c r="A119" s="43"/>
      <c r="B119" s="43"/>
      <c r="C119" s="43"/>
      <c r="D119" s="43"/>
      <c r="E119" s="43"/>
      <c r="F119" s="43"/>
      <c r="G119" s="43"/>
      <c r="H119" s="43"/>
      <c r="I119" s="43"/>
      <c r="J119" s="43"/>
      <c r="K119" s="43"/>
      <c r="L119" s="32"/>
      <c r="M119" s="32"/>
      <c r="N119" s="32"/>
      <c r="O119" s="32"/>
    </row>
    <row r="120" spans="1:15" ht="20.100000000000001" customHeight="1" x14ac:dyDescent="0.2">
      <c r="A120" s="43"/>
      <c r="B120" s="43"/>
      <c r="C120" s="43"/>
      <c r="D120" s="43"/>
      <c r="E120" s="43"/>
      <c r="F120" s="43"/>
      <c r="G120" s="43"/>
      <c r="H120" s="43"/>
      <c r="I120" s="43"/>
      <c r="J120" s="43"/>
      <c r="K120" s="43"/>
      <c r="L120" s="32"/>
      <c r="M120" s="32"/>
      <c r="N120" s="32"/>
      <c r="O120" s="32"/>
    </row>
    <row r="121" spans="1:15" ht="20.100000000000001" customHeight="1" x14ac:dyDescent="0.2">
      <c r="A121" s="43"/>
      <c r="B121" s="43"/>
      <c r="C121" s="43"/>
      <c r="D121" s="43"/>
      <c r="E121" s="43"/>
      <c r="F121" s="43"/>
      <c r="G121" s="43"/>
      <c r="H121" s="43"/>
      <c r="I121" s="43"/>
      <c r="J121" s="43"/>
      <c r="K121" s="43"/>
      <c r="L121" s="32"/>
      <c r="M121" s="32"/>
      <c r="N121" s="32"/>
      <c r="O121" s="32"/>
    </row>
    <row r="122" spans="1:15" ht="20.100000000000001" customHeight="1" x14ac:dyDescent="0.2">
      <c r="A122" s="43"/>
      <c r="B122" s="43"/>
      <c r="C122" s="43"/>
      <c r="D122" s="43"/>
      <c r="E122" s="43"/>
      <c r="F122" s="43"/>
      <c r="G122" s="43"/>
      <c r="H122" s="43"/>
      <c r="I122" s="43"/>
      <c r="J122" s="43"/>
      <c r="K122" s="43"/>
      <c r="L122" s="32"/>
      <c r="M122" s="32"/>
      <c r="N122" s="32"/>
      <c r="O122" s="32"/>
    </row>
    <row r="123" spans="1:15" ht="20.100000000000001" customHeight="1" x14ac:dyDescent="0.2">
      <c r="A123" s="43"/>
      <c r="B123" s="43"/>
      <c r="C123" s="43"/>
      <c r="D123" s="43"/>
      <c r="E123" s="43"/>
      <c r="F123" s="43"/>
      <c r="G123" s="43"/>
      <c r="H123" s="43"/>
      <c r="I123" s="43"/>
      <c r="J123" s="43"/>
      <c r="K123" s="43"/>
      <c r="L123" s="32"/>
      <c r="M123" s="32"/>
      <c r="N123" s="32"/>
      <c r="O123" s="32"/>
    </row>
    <row r="124" spans="1:15" ht="20.100000000000001" customHeight="1" x14ac:dyDescent="0.2">
      <c r="A124" s="43"/>
      <c r="B124" s="43"/>
      <c r="C124" s="43"/>
      <c r="D124" s="43"/>
      <c r="E124" s="43"/>
      <c r="F124" s="43"/>
      <c r="G124" s="43"/>
      <c r="H124" s="43"/>
      <c r="I124" s="43"/>
      <c r="J124" s="43"/>
      <c r="K124" s="43"/>
      <c r="L124" s="32"/>
      <c r="M124" s="32"/>
      <c r="N124" s="32"/>
      <c r="O124" s="32"/>
    </row>
    <row r="125" spans="1:15" ht="20.100000000000001" customHeight="1" x14ac:dyDescent="0.2">
      <c r="A125" s="43"/>
      <c r="B125" s="43"/>
      <c r="C125" s="43"/>
      <c r="D125" s="43"/>
      <c r="E125" s="43"/>
      <c r="F125" s="43"/>
      <c r="G125" s="43"/>
      <c r="H125" s="43"/>
      <c r="I125" s="43"/>
      <c r="J125" s="43"/>
      <c r="K125" s="43"/>
      <c r="L125" s="32"/>
      <c r="M125" s="32"/>
      <c r="N125" s="32"/>
      <c r="O125" s="32"/>
    </row>
    <row r="126" spans="1:15" ht="20.100000000000001" customHeight="1" x14ac:dyDescent="0.2">
      <c r="A126" s="43"/>
      <c r="B126" s="43"/>
      <c r="C126" s="43"/>
      <c r="D126" s="43"/>
      <c r="E126" s="43"/>
      <c r="F126" s="43"/>
      <c r="G126" s="43"/>
      <c r="H126" s="43"/>
      <c r="I126" s="43"/>
      <c r="J126" s="43"/>
      <c r="K126" s="43"/>
      <c r="L126" s="32"/>
      <c r="M126" s="32"/>
      <c r="N126" s="32"/>
      <c r="O126" s="32"/>
    </row>
    <row r="127" spans="1:15" ht="20.100000000000001" customHeight="1" x14ac:dyDescent="0.2">
      <c r="A127" s="43"/>
      <c r="B127" s="43"/>
      <c r="C127" s="43"/>
      <c r="D127" s="43"/>
      <c r="E127" s="43"/>
      <c r="F127" s="43"/>
      <c r="G127" s="43"/>
      <c r="H127" s="43"/>
      <c r="I127" s="43"/>
      <c r="J127" s="43"/>
      <c r="K127" s="43"/>
      <c r="L127" s="32"/>
      <c r="M127" s="32"/>
      <c r="N127" s="32"/>
      <c r="O127" s="32"/>
    </row>
    <row r="128" spans="1:15" ht="20.100000000000001" customHeight="1" x14ac:dyDescent="0.2">
      <c r="A128" s="43"/>
      <c r="B128" s="43"/>
      <c r="C128" s="43"/>
      <c r="D128" s="43"/>
      <c r="E128" s="43"/>
      <c r="F128" s="43"/>
      <c r="G128" s="43"/>
      <c r="H128" s="43"/>
      <c r="I128" s="43"/>
      <c r="J128" s="43"/>
      <c r="K128" s="43"/>
      <c r="L128" s="32"/>
      <c r="M128" s="32"/>
      <c r="N128" s="32"/>
      <c r="O128" s="32"/>
    </row>
    <row r="129" spans="1:15" ht="20.100000000000001" customHeight="1" x14ac:dyDescent="0.2">
      <c r="A129" s="43"/>
      <c r="B129" s="43"/>
      <c r="C129" s="43"/>
      <c r="D129" s="43"/>
      <c r="E129" s="43"/>
      <c r="F129" s="43"/>
      <c r="G129" s="43"/>
      <c r="H129" s="43"/>
      <c r="I129" s="43"/>
      <c r="J129" s="43"/>
      <c r="K129" s="43"/>
      <c r="L129" s="32"/>
      <c r="M129" s="32"/>
      <c r="N129" s="32"/>
      <c r="O129" s="32"/>
    </row>
    <row r="130" spans="1:15" ht="20.100000000000001" customHeight="1" x14ac:dyDescent="0.2">
      <c r="A130" s="43"/>
      <c r="B130" s="43"/>
      <c r="C130" s="43"/>
      <c r="D130" s="43"/>
      <c r="E130" s="43"/>
      <c r="F130" s="43"/>
      <c r="G130" s="43"/>
      <c r="H130" s="43"/>
      <c r="I130" s="43"/>
      <c r="J130" s="43"/>
      <c r="K130" s="43"/>
      <c r="L130" s="32"/>
      <c r="M130" s="32"/>
      <c r="N130" s="32"/>
      <c r="O130" s="32"/>
    </row>
    <row r="131" spans="1:15" ht="20.100000000000001" customHeight="1" x14ac:dyDescent="0.2">
      <c r="A131" s="43"/>
      <c r="B131" s="43"/>
      <c r="C131" s="43"/>
      <c r="D131" s="43"/>
      <c r="E131" s="43"/>
      <c r="F131" s="43"/>
      <c r="G131" s="43"/>
      <c r="H131" s="43"/>
      <c r="I131" s="43"/>
      <c r="J131" s="43"/>
      <c r="K131" s="43"/>
      <c r="L131" s="32"/>
      <c r="M131" s="32"/>
      <c r="N131" s="32"/>
      <c r="O131" s="32"/>
    </row>
    <row r="132" spans="1:15" ht="20.100000000000001" customHeight="1" x14ac:dyDescent="0.2">
      <c r="A132" s="43"/>
      <c r="B132" s="43"/>
      <c r="C132" s="43"/>
      <c r="D132" s="43"/>
      <c r="E132" s="43"/>
      <c r="F132" s="43"/>
      <c r="G132" s="43"/>
      <c r="H132" s="43"/>
      <c r="I132" s="43"/>
      <c r="J132" s="43"/>
      <c r="K132" s="43"/>
      <c r="L132" s="32"/>
      <c r="M132" s="32"/>
      <c r="N132" s="32"/>
      <c r="O132" s="32"/>
    </row>
    <row r="133" spans="1:15" ht="20.100000000000001" customHeight="1" x14ac:dyDescent="0.2">
      <c r="A133" s="43"/>
      <c r="B133" s="43"/>
      <c r="C133" s="43"/>
      <c r="D133" s="43"/>
      <c r="E133" s="43"/>
      <c r="F133" s="43"/>
      <c r="G133" s="43"/>
      <c r="H133" s="43"/>
      <c r="I133" s="43"/>
      <c r="J133" s="43"/>
      <c r="K133" s="43"/>
      <c r="L133" s="32"/>
      <c r="M133" s="32"/>
      <c r="N133" s="32"/>
      <c r="O133" s="32"/>
    </row>
    <row r="134" spans="1:15" ht="20.100000000000001" customHeight="1" x14ac:dyDescent="0.2">
      <c r="A134" s="43"/>
      <c r="B134" s="43"/>
      <c r="C134" s="43"/>
      <c r="D134" s="43"/>
      <c r="E134" s="43"/>
      <c r="F134" s="43"/>
      <c r="G134" s="43"/>
      <c r="H134" s="43"/>
      <c r="I134" s="43"/>
      <c r="J134" s="43"/>
      <c r="K134" s="43"/>
      <c r="L134" s="32"/>
      <c r="M134" s="32"/>
      <c r="N134" s="32"/>
      <c r="O134" s="32"/>
    </row>
    <row r="135" spans="1:15" ht="20.100000000000001" customHeight="1" x14ac:dyDescent="0.2">
      <c r="A135" s="43"/>
      <c r="B135" s="43"/>
      <c r="C135" s="43"/>
      <c r="D135" s="43"/>
      <c r="E135" s="43"/>
      <c r="F135" s="43"/>
      <c r="G135" s="43"/>
      <c r="H135" s="43"/>
      <c r="I135" s="43"/>
      <c r="J135" s="43"/>
      <c r="K135" s="43"/>
      <c r="L135" s="32"/>
      <c r="M135" s="32"/>
      <c r="N135" s="32"/>
      <c r="O135" s="32"/>
    </row>
    <row r="136" spans="1:15" ht="20.100000000000001" customHeight="1" x14ac:dyDescent="0.2">
      <c r="A136" s="43"/>
      <c r="B136" s="43"/>
      <c r="C136" s="43"/>
      <c r="D136" s="43"/>
      <c r="E136" s="43"/>
      <c r="F136" s="43"/>
      <c r="G136" s="43"/>
      <c r="H136" s="43"/>
      <c r="I136" s="43"/>
      <c r="J136" s="43"/>
      <c r="K136" s="43"/>
      <c r="L136" s="32"/>
      <c r="M136" s="32"/>
      <c r="N136" s="32"/>
      <c r="O136" s="32"/>
    </row>
    <row r="137" spans="1:15" ht="20.100000000000001" customHeight="1" x14ac:dyDescent="0.2">
      <c r="A137" s="43"/>
      <c r="B137" s="43"/>
      <c r="C137" s="43"/>
      <c r="D137" s="43"/>
      <c r="E137" s="43"/>
      <c r="F137" s="43"/>
      <c r="G137" s="43"/>
      <c r="H137" s="43"/>
      <c r="I137" s="43"/>
      <c r="J137" s="43"/>
      <c r="K137" s="43"/>
      <c r="L137" s="32"/>
      <c r="M137" s="32"/>
      <c r="N137" s="32"/>
      <c r="O137" s="32"/>
    </row>
    <row r="138" spans="1:15" ht="20.100000000000001" customHeight="1" x14ac:dyDescent="0.2">
      <c r="A138" s="43"/>
      <c r="B138" s="43"/>
      <c r="C138" s="43"/>
      <c r="D138" s="43"/>
      <c r="E138" s="43"/>
      <c r="F138" s="43"/>
      <c r="G138" s="43"/>
      <c r="H138" s="43"/>
      <c r="I138" s="43"/>
      <c r="J138" s="43"/>
      <c r="K138" s="43"/>
      <c r="L138" s="32"/>
      <c r="M138" s="32"/>
      <c r="N138" s="32"/>
      <c r="O138" s="32"/>
    </row>
    <row r="139" spans="1:15" ht="20.100000000000001" customHeight="1" x14ac:dyDescent="0.2">
      <c r="A139" s="43"/>
      <c r="B139" s="43"/>
      <c r="C139" s="43"/>
      <c r="D139" s="43"/>
      <c r="E139" s="43"/>
      <c r="F139" s="43"/>
      <c r="G139" s="43"/>
      <c r="H139" s="43"/>
      <c r="I139" s="43"/>
      <c r="J139" s="43"/>
      <c r="K139" s="43"/>
      <c r="L139" s="32"/>
      <c r="M139" s="32"/>
      <c r="N139" s="32"/>
      <c r="O139" s="32"/>
    </row>
    <row r="140" spans="1:15" ht="20.100000000000001" customHeight="1" x14ac:dyDescent="0.2">
      <c r="A140" s="43"/>
      <c r="B140" s="43"/>
      <c r="C140" s="43"/>
      <c r="D140" s="43"/>
      <c r="E140" s="43"/>
      <c r="F140" s="43"/>
      <c r="G140" s="43"/>
      <c r="H140" s="43"/>
      <c r="I140" s="43"/>
      <c r="J140" s="43"/>
      <c r="K140" s="43"/>
      <c r="L140" s="32"/>
      <c r="M140" s="32"/>
      <c r="N140" s="32"/>
      <c r="O140" s="32"/>
    </row>
    <row r="141" spans="1:15" ht="20.100000000000001" customHeight="1" x14ac:dyDescent="0.2">
      <c r="A141" s="43"/>
      <c r="B141" s="43"/>
      <c r="C141" s="43"/>
      <c r="D141" s="43"/>
      <c r="E141" s="43"/>
      <c r="F141" s="43"/>
      <c r="G141" s="43"/>
      <c r="H141" s="43"/>
      <c r="I141" s="43"/>
      <c r="J141" s="43"/>
      <c r="K141" s="43"/>
      <c r="L141" s="32"/>
      <c r="M141" s="32"/>
      <c r="N141" s="32"/>
      <c r="O141" s="32"/>
    </row>
    <row r="142" spans="1:15" ht="20.100000000000001" customHeight="1" x14ac:dyDescent="0.2">
      <c r="A142" s="43"/>
      <c r="B142" s="43"/>
      <c r="C142" s="43"/>
      <c r="D142" s="43"/>
      <c r="E142" s="43"/>
      <c r="F142" s="43"/>
      <c r="G142" s="43"/>
      <c r="H142" s="43"/>
      <c r="I142" s="43"/>
      <c r="J142" s="43"/>
      <c r="K142" s="43"/>
      <c r="L142" s="32"/>
      <c r="M142" s="32"/>
      <c r="N142" s="32"/>
      <c r="O142" s="32"/>
    </row>
    <row r="143" spans="1:15" ht="20.100000000000001" customHeight="1" x14ac:dyDescent="0.2">
      <c r="A143" s="43"/>
      <c r="B143" s="43"/>
      <c r="C143" s="43"/>
      <c r="D143" s="43"/>
      <c r="E143" s="43"/>
      <c r="F143" s="43"/>
      <c r="G143" s="43"/>
      <c r="H143" s="43"/>
      <c r="I143" s="43"/>
      <c r="J143" s="43"/>
      <c r="K143" s="43"/>
      <c r="L143" s="32"/>
      <c r="M143" s="32"/>
      <c r="N143" s="32"/>
      <c r="O143" s="32"/>
    </row>
    <row r="144" spans="1:15" ht="20.100000000000001" customHeight="1" x14ac:dyDescent="0.2">
      <c r="A144" s="43"/>
      <c r="B144" s="43"/>
      <c r="C144" s="43"/>
      <c r="D144" s="43"/>
      <c r="E144" s="43"/>
      <c r="F144" s="43"/>
      <c r="G144" s="43"/>
      <c r="H144" s="43"/>
      <c r="I144" s="43"/>
      <c r="J144" s="43"/>
      <c r="K144" s="43"/>
      <c r="L144" s="32"/>
      <c r="M144" s="32"/>
      <c r="N144" s="32"/>
      <c r="O144" s="32"/>
    </row>
    <row r="145" spans="1:15" ht="20.100000000000001" customHeight="1" x14ac:dyDescent="0.2">
      <c r="A145" s="43"/>
      <c r="B145" s="43"/>
      <c r="C145" s="43"/>
      <c r="D145" s="43"/>
      <c r="E145" s="43"/>
      <c r="F145" s="43"/>
      <c r="G145" s="43"/>
      <c r="H145" s="43"/>
      <c r="I145" s="43"/>
      <c r="J145" s="43"/>
      <c r="K145" s="43"/>
      <c r="L145" s="32"/>
      <c r="M145" s="32"/>
      <c r="N145" s="32"/>
      <c r="O145" s="32"/>
    </row>
    <row r="146" spans="1:15" ht="20.100000000000001" customHeight="1" x14ac:dyDescent="0.2">
      <c r="A146" s="43"/>
      <c r="B146" s="43"/>
      <c r="C146" s="43"/>
      <c r="D146" s="43"/>
      <c r="E146" s="43"/>
      <c r="F146" s="43"/>
      <c r="G146" s="43"/>
      <c r="H146" s="43"/>
      <c r="I146" s="43"/>
      <c r="J146" s="43"/>
      <c r="K146" s="43"/>
      <c r="L146" s="32"/>
      <c r="M146" s="32"/>
      <c r="N146" s="32"/>
      <c r="O146" s="32"/>
    </row>
    <row r="147" spans="1:15" ht="20.100000000000001" customHeight="1" x14ac:dyDescent="0.2">
      <c r="A147" s="43"/>
      <c r="B147" s="43"/>
      <c r="C147" s="43"/>
      <c r="D147" s="43"/>
      <c r="E147" s="43"/>
      <c r="F147" s="43"/>
      <c r="G147" s="43"/>
      <c r="H147" s="43"/>
      <c r="I147" s="43"/>
      <c r="J147" s="43"/>
      <c r="K147" s="43"/>
      <c r="L147" s="32"/>
      <c r="M147" s="32"/>
      <c r="N147" s="32"/>
      <c r="O147" s="32"/>
    </row>
    <row r="148" spans="1:15" ht="20.100000000000001" customHeight="1" x14ac:dyDescent="0.2">
      <c r="A148" s="43"/>
      <c r="B148" s="43"/>
      <c r="C148" s="43"/>
      <c r="D148" s="43"/>
      <c r="E148" s="43"/>
      <c r="F148" s="43"/>
      <c r="G148" s="43"/>
      <c r="H148" s="43"/>
      <c r="I148" s="43"/>
      <c r="J148" s="43"/>
      <c r="K148" s="43"/>
      <c r="L148" s="32"/>
      <c r="M148" s="32"/>
      <c r="N148" s="32"/>
      <c r="O148" s="32"/>
    </row>
    <row r="149" spans="1:15" ht="20.100000000000001" customHeight="1" x14ac:dyDescent="0.2">
      <c r="A149" s="43"/>
      <c r="B149" s="43"/>
      <c r="C149" s="43"/>
      <c r="D149" s="43"/>
      <c r="E149" s="43"/>
      <c r="F149" s="43"/>
      <c r="G149" s="43"/>
      <c r="H149" s="43"/>
      <c r="I149" s="43"/>
      <c r="J149" s="43"/>
      <c r="K149" s="43"/>
      <c r="L149" s="32"/>
      <c r="M149" s="32"/>
      <c r="N149" s="32"/>
      <c r="O149" s="32"/>
    </row>
    <row r="150" spans="1:15" ht="20.100000000000001" customHeight="1" x14ac:dyDescent="0.2">
      <c r="A150" s="43"/>
      <c r="B150" s="43"/>
      <c r="C150" s="43"/>
      <c r="D150" s="43"/>
      <c r="E150" s="43"/>
      <c r="F150" s="43"/>
      <c r="G150" s="43"/>
      <c r="H150" s="43"/>
      <c r="I150" s="43"/>
      <c r="J150" s="43"/>
      <c r="K150" s="43"/>
      <c r="L150" s="32"/>
      <c r="M150" s="32"/>
      <c r="N150" s="32"/>
      <c r="O150" s="32"/>
    </row>
    <row r="151" spans="1:15" ht="20.100000000000001" customHeight="1" x14ac:dyDescent="0.2">
      <c r="A151" s="43"/>
      <c r="B151" s="43"/>
      <c r="C151" s="43"/>
      <c r="D151" s="43"/>
      <c r="E151" s="43"/>
      <c r="F151" s="43"/>
      <c r="G151" s="43"/>
      <c r="H151" s="43"/>
      <c r="I151" s="43"/>
      <c r="J151" s="43"/>
      <c r="K151" s="43"/>
      <c r="L151" s="32"/>
      <c r="M151" s="32"/>
      <c r="N151" s="32"/>
      <c r="O151" s="32"/>
    </row>
    <row r="152" spans="1:15" ht="20.100000000000001" customHeight="1" x14ac:dyDescent="0.2">
      <c r="A152" s="43"/>
      <c r="B152" s="43"/>
      <c r="C152" s="43"/>
      <c r="D152" s="43"/>
      <c r="E152" s="43"/>
      <c r="F152" s="43"/>
      <c r="G152" s="43"/>
      <c r="H152" s="43"/>
      <c r="I152" s="43"/>
      <c r="J152" s="43"/>
      <c r="K152" s="43"/>
      <c r="L152" s="32"/>
      <c r="M152" s="32"/>
      <c r="N152" s="32"/>
      <c r="O152" s="32"/>
    </row>
    <row r="153" spans="1:15" ht="20.100000000000001" customHeight="1" x14ac:dyDescent="0.2">
      <c r="A153" s="43"/>
      <c r="B153" s="43"/>
      <c r="C153" s="43"/>
      <c r="D153" s="43"/>
      <c r="E153" s="43"/>
      <c r="F153" s="43"/>
      <c r="G153" s="43"/>
      <c r="H153" s="43"/>
      <c r="I153" s="43"/>
      <c r="J153" s="43"/>
      <c r="K153" s="43"/>
      <c r="L153" s="32"/>
      <c r="M153" s="32"/>
      <c r="N153" s="32"/>
      <c r="O153" s="32"/>
    </row>
    <row r="154" spans="1:15" ht="20.100000000000001" customHeight="1" x14ac:dyDescent="0.2">
      <c r="A154" s="43"/>
      <c r="B154" s="43"/>
      <c r="C154" s="43"/>
      <c r="D154" s="43"/>
      <c r="E154" s="43"/>
      <c r="F154" s="43"/>
      <c r="G154" s="43"/>
      <c r="H154" s="43"/>
      <c r="I154" s="43"/>
      <c r="J154" s="43"/>
      <c r="K154" s="43"/>
      <c r="L154" s="32"/>
      <c r="M154" s="32"/>
      <c r="N154" s="32"/>
      <c r="O154" s="32"/>
    </row>
    <row r="155" spans="1:15" ht="20.100000000000001" customHeight="1" x14ac:dyDescent="0.2">
      <c r="A155" s="43"/>
      <c r="B155" s="43"/>
      <c r="C155" s="43"/>
      <c r="D155" s="43"/>
      <c r="E155" s="43"/>
      <c r="F155" s="43"/>
      <c r="G155" s="43"/>
      <c r="H155" s="43"/>
      <c r="I155" s="43"/>
      <c r="J155" s="43"/>
      <c r="K155" s="43"/>
      <c r="L155" s="32"/>
      <c r="M155" s="32"/>
      <c r="N155" s="32"/>
      <c r="O155" s="32"/>
    </row>
    <row r="156" spans="1:15" ht="20.100000000000001" customHeight="1" x14ac:dyDescent="0.2">
      <c r="A156" s="43"/>
      <c r="B156" s="43"/>
      <c r="C156" s="43"/>
      <c r="D156" s="43"/>
      <c r="E156" s="43"/>
      <c r="F156" s="43"/>
      <c r="G156" s="43"/>
      <c r="H156" s="43"/>
      <c r="I156" s="43"/>
      <c r="J156" s="43"/>
      <c r="K156" s="43"/>
      <c r="L156" s="32"/>
      <c r="M156" s="32"/>
      <c r="N156" s="32"/>
      <c r="O156" s="32"/>
    </row>
    <row r="157" spans="1:15" ht="20.100000000000001" customHeight="1" x14ac:dyDescent="0.2">
      <c r="A157" s="43"/>
      <c r="B157" s="43"/>
      <c r="C157" s="43"/>
      <c r="D157" s="43"/>
      <c r="E157" s="43"/>
      <c r="F157" s="43"/>
      <c r="G157" s="43"/>
      <c r="H157" s="43"/>
      <c r="I157" s="43"/>
      <c r="J157" s="43"/>
      <c r="K157" s="43"/>
      <c r="L157" s="32"/>
      <c r="M157" s="32"/>
      <c r="N157" s="32"/>
      <c r="O157" s="32"/>
    </row>
    <row r="158" spans="1:15" ht="20.100000000000001" customHeight="1" x14ac:dyDescent="0.2">
      <c r="A158" s="43"/>
      <c r="B158" s="43"/>
      <c r="C158" s="43"/>
      <c r="D158" s="43"/>
      <c r="E158" s="43"/>
      <c r="F158" s="43"/>
      <c r="G158" s="43"/>
      <c r="H158" s="43"/>
      <c r="I158" s="43"/>
      <c r="J158" s="43"/>
      <c r="K158" s="43"/>
      <c r="L158" s="32"/>
      <c r="M158" s="32"/>
      <c r="N158" s="32"/>
      <c r="O158" s="32"/>
    </row>
    <row r="159" spans="1:15" ht="20.100000000000001" customHeight="1" x14ac:dyDescent="0.2">
      <c r="A159" s="43"/>
      <c r="B159" s="43"/>
      <c r="C159" s="43"/>
      <c r="D159" s="43"/>
      <c r="E159" s="43"/>
      <c r="F159" s="43"/>
      <c r="G159" s="43"/>
      <c r="H159" s="43"/>
      <c r="I159" s="43"/>
      <c r="J159" s="43"/>
      <c r="K159" s="43"/>
      <c r="L159" s="32"/>
      <c r="M159" s="32"/>
      <c r="N159" s="32"/>
      <c r="O159" s="32"/>
    </row>
    <row r="160" spans="1:15" ht="20.100000000000001" customHeight="1" x14ac:dyDescent="0.2">
      <c r="A160" s="43"/>
      <c r="B160" s="43"/>
      <c r="C160" s="43"/>
      <c r="D160" s="43"/>
      <c r="E160" s="43"/>
      <c r="F160" s="43"/>
      <c r="G160" s="43"/>
      <c r="H160" s="43"/>
      <c r="I160" s="43"/>
      <c r="J160" s="43"/>
      <c r="K160" s="43"/>
      <c r="L160" s="32"/>
      <c r="M160" s="32"/>
      <c r="N160" s="32"/>
      <c r="O160" s="32"/>
    </row>
    <row r="161" spans="1:15" ht="20.100000000000001" customHeight="1" x14ac:dyDescent="0.2">
      <c r="A161" s="43"/>
      <c r="B161" s="43"/>
      <c r="C161" s="43"/>
      <c r="D161" s="43"/>
      <c r="E161" s="43"/>
      <c r="F161" s="43"/>
      <c r="G161" s="43"/>
      <c r="H161" s="43"/>
      <c r="I161" s="43"/>
      <c r="J161" s="43"/>
      <c r="K161" s="43"/>
      <c r="L161" s="32"/>
      <c r="M161" s="32"/>
      <c r="N161" s="32"/>
      <c r="O161" s="32"/>
    </row>
    <row r="162" spans="1:15" ht="20.100000000000001" customHeight="1" x14ac:dyDescent="0.2">
      <c r="A162" s="43"/>
      <c r="B162" s="43"/>
      <c r="C162" s="43"/>
      <c r="D162" s="43"/>
      <c r="E162" s="43"/>
      <c r="F162" s="43"/>
      <c r="G162" s="43"/>
      <c r="H162" s="43"/>
      <c r="I162" s="43"/>
      <c r="J162" s="43"/>
      <c r="K162" s="43"/>
      <c r="L162" s="32"/>
      <c r="M162" s="32"/>
      <c r="N162" s="32"/>
      <c r="O162" s="32"/>
    </row>
    <row r="163" spans="1:15" ht="20.100000000000001" customHeight="1" x14ac:dyDescent="0.2">
      <c r="A163" s="43"/>
      <c r="B163" s="43"/>
      <c r="C163" s="43"/>
      <c r="D163" s="43"/>
      <c r="E163" s="43"/>
      <c r="F163" s="43"/>
      <c r="G163" s="43"/>
      <c r="H163" s="43"/>
      <c r="I163" s="43"/>
      <c r="J163" s="43"/>
      <c r="K163" s="43"/>
      <c r="L163" s="32"/>
      <c r="M163" s="32"/>
      <c r="N163" s="32"/>
      <c r="O163" s="32"/>
    </row>
    <row r="164" spans="1:15" ht="20.100000000000001" customHeight="1" x14ac:dyDescent="0.2">
      <c r="A164" s="43"/>
      <c r="B164" s="43"/>
      <c r="C164" s="43"/>
      <c r="D164" s="43"/>
      <c r="E164" s="43"/>
      <c r="F164" s="43"/>
      <c r="G164" s="43"/>
      <c r="H164" s="43"/>
      <c r="I164" s="43"/>
      <c r="J164" s="43"/>
      <c r="K164" s="43"/>
      <c r="L164" s="32"/>
      <c r="M164" s="32"/>
      <c r="N164" s="32"/>
      <c r="O164" s="32"/>
    </row>
    <row r="165" spans="1:15" ht="20.100000000000001" customHeight="1" x14ac:dyDescent="0.2">
      <c r="A165" s="43"/>
      <c r="B165" s="43"/>
      <c r="C165" s="43"/>
      <c r="D165" s="43"/>
      <c r="E165" s="43"/>
      <c r="F165" s="43"/>
      <c r="G165" s="43"/>
      <c r="H165" s="43"/>
      <c r="I165" s="43"/>
      <c r="J165" s="43"/>
      <c r="K165" s="43"/>
      <c r="L165" s="32"/>
      <c r="M165" s="32"/>
      <c r="N165" s="32"/>
      <c r="O165" s="32"/>
    </row>
    <row r="166" spans="1:15" ht="20.100000000000001" customHeight="1" x14ac:dyDescent="0.2">
      <c r="A166" s="43"/>
      <c r="B166" s="43"/>
      <c r="C166" s="43"/>
      <c r="D166" s="43"/>
      <c r="E166" s="43"/>
      <c r="F166" s="43"/>
      <c r="G166" s="43"/>
      <c r="H166" s="43"/>
      <c r="I166" s="43"/>
      <c r="J166" s="43"/>
      <c r="K166" s="43"/>
      <c r="L166" s="32"/>
      <c r="M166" s="32"/>
      <c r="N166" s="32"/>
      <c r="O166" s="32"/>
    </row>
    <row r="167" spans="1:15" ht="20.100000000000001" customHeight="1" x14ac:dyDescent="0.2">
      <c r="A167" s="43"/>
      <c r="B167" s="43"/>
      <c r="C167" s="43"/>
      <c r="D167" s="43"/>
      <c r="E167" s="43"/>
      <c r="F167" s="43"/>
      <c r="G167" s="43"/>
      <c r="H167" s="43"/>
      <c r="I167" s="43"/>
      <c r="J167" s="43"/>
      <c r="K167" s="43"/>
      <c r="L167" s="32"/>
      <c r="M167" s="32"/>
      <c r="N167" s="32"/>
      <c r="O167" s="32"/>
    </row>
    <row r="168" spans="1:15" ht="20.100000000000001" customHeight="1" x14ac:dyDescent="0.2">
      <c r="A168" s="43"/>
      <c r="B168" s="43"/>
      <c r="C168" s="43"/>
      <c r="D168" s="43"/>
      <c r="E168" s="43"/>
      <c r="F168" s="43"/>
      <c r="G168" s="43"/>
      <c r="H168" s="43"/>
      <c r="I168" s="43"/>
      <c r="J168" s="43"/>
      <c r="K168" s="43"/>
      <c r="L168" s="32"/>
      <c r="M168" s="32"/>
      <c r="N168" s="32"/>
      <c r="O168" s="32"/>
    </row>
    <row r="169" spans="1:15" ht="20.100000000000001" customHeight="1" x14ac:dyDescent="0.2">
      <c r="A169" s="43"/>
      <c r="B169" s="43"/>
      <c r="C169" s="43"/>
      <c r="D169" s="43"/>
      <c r="E169" s="43"/>
      <c r="F169" s="43"/>
      <c r="G169" s="43"/>
      <c r="H169" s="43"/>
      <c r="I169" s="43"/>
      <c r="J169" s="43"/>
      <c r="K169" s="43"/>
      <c r="L169" s="32"/>
      <c r="M169" s="32"/>
      <c r="N169" s="32"/>
      <c r="O169" s="32"/>
    </row>
    <row r="170" spans="1:15" ht="20.100000000000001" customHeight="1" x14ac:dyDescent="0.2">
      <c r="A170" s="43"/>
      <c r="B170" s="43"/>
      <c r="C170" s="43"/>
      <c r="D170" s="43"/>
      <c r="E170" s="43"/>
      <c r="F170" s="43"/>
      <c r="G170" s="43"/>
      <c r="H170" s="43"/>
      <c r="I170" s="43"/>
      <c r="J170" s="43"/>
      <c r="K170" s="43"/>
      <c r="L170" s="32"/>
      <c r="M170" s="32"/>
      <c r="N170" s="32"/>
      <c r="O170" s="32"/>
    </row>
    <row r="171" spans="1:15" ht="20.100000000000001" customHeight="1" x14ac:dyDescent="0.2">
      <c r="A171" s="43"/>
      <c r="B171" s="43"/>
      <c r="C171" s="43"/>
      <c r="D171" s="43"/>
      <c r="E171" s="43"/>
      <c r="F171" s="43"/>
      <c r="G171" s="43"/>
      <c r="H171" s="43"/>
      <c r="I171" s="43"/>
      <c r="J171" s="43"/>
      <c r="K171" s="43"/>
      <c r="L171" s="32"/>
      <c r="M171" s="32"/>
      <c r="N171" s="32"/>
      <c r="O171" s="32"/>
    </row>
    <row r="172" spans="1:15" ht="20.100000000000001" customHeight="1" x14ac:dyDescent="0.2">
      <c r="A172" s="43"/>
      <c r="B172" s="43"/>
      <c r="C172" s="43"/>
      <c r="D172" s="43"/>
      <c r="E172" s="43"/>
      <c r="F172" s="43"/>
      <c r="G172" s="43"/>
      <c r="H172" s="43"/>
      <c r="I172" s="43"/>
      <c r="J172" s="43"/>
      <c r="K172" s="43"/>
      <c r="L172" s="32"/>
      <c r="M172" s="32"/>
      <c r="N172" s="32"/>
      <c r="O172" s="32"/>
    </row>
    <row r="173" spans="1:15" ht="20.100000000000001" customHeight="1" x14ac:dyDescent="0.2">
      <c r="A173" s="43"/>
      <c r="B173" s="43"/>
      <c r="C173" s="43"/>
      <c r="D173" s="43"/>
      <c r="E173" s="43"/>
      <c r="F173" s="43"/>
      <c r="G173" s="43"/>
      <c r="H173" s="43"/>
      <c r="I173" s="43"/>
      <c r="J173" s="43"/>
      <c r="K173" s="43"/>
      <c r="L173" s="32"/>
      <c r="M173" s="32"/>
      <c r="N173" s="32"/>
      <c r="O173" s="32"/>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31/03/2020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view="pageLayout" topLeftCell="A37" zoomScaleNormal="100" workbookViewId="0">
      <selection activeCell="E3" sqref="E3:E10"/>
    </sheetView>
  </sheetViews>
  <sheetFormatPr defaultRowHeight="20.100000000000001" customHeight="1" x14ac:dyDescent="0.2"/>
  <cols>
    <col min="1" max="2" width="8.7109375" style="45" customWidth="1"/>
    <col min="3" max="15" width="12.7109375" style="45" customWidth="1"/>
    <col min="16" max="62" width="12.7109375" style="53" customWidth="1"/>
    <col min="63"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1902973</v>
      </c>
      <c r="D3" s="146">
        <v>0.4405</v>
      </c>
      <c r="E3" s="19">
        <f>IF(C3=0,0,(C3-'Mar 20'!C3)/'Mar 20'!C3)</f>
        <v>-7.1783400023105117E-4</v>
      </c>
      <c r="F3" s="49"/>
      <c r="G3" s="28"/>
      <c r="H3" s="28"/>
      <c r="I3" s="28"/>
      <c r="J3" s="28"/>
      <c r="K3" s="28"/>
      <c r="L3" s="28"/>
      <c r="M3" s="28"/>
      <c r="N3" s="28"/>
      <c r="O3" s="28"/>
    </row>
    <row r="4" spans="1:15" s="42" customFormat="1" ht="20.100000000000001" customHeight="1" x14ac:dyDescent="0.2">
      <c r="A4" s="200"/>
      <c r="B4" s="26" t="s">
        <v>4</v>
      </c>
      <c r="C4" s="148">
        <v>446891</v>
      </c>
      <c r="D4" s="146">
        <v>0.10340000000000001</v>
      </c>
      <c r="E4" s="19">
        <f>IF(C4=0,0,(C4-'Mar 20'!C4)/'Mar 20'!C4)</f>
        <v>1.4476352676220461E-3</v>
      </c>
      <c r="F4" s="49"/>
      <c r="G4" s="28"/>
      <c r="H4" s="28"/>
      <c r="I4" s="28"/>
      <c r="J4" s="28"/>
      <c r="K4" s="28"/>
      <c r="L4" s="28"/>
      <c r="M4" s="28"/>
      <c r="N4" s="28"/>
      <c r="O4" s="28"/>
    </row>
    <row r="5" spans="1:15" s="42" customFormat="1" ht="20.100000000000001" customHeight="1" x14ac:dyDescent="0.2">
      <c r="A5" s="200"/>
      <c r="B5" s="26" t="s">
        <v>5</v>
      </c>
      <c r="C5" s="148">
        <v>626385</v>
      </c>
      <c r="D5" s="146">
        <v>0.14499999999999999</v>
      </c>
      <c r="E5" s="19">
        <f>IF(C5=0,0,(C5-'Mar 20'!C5)/'Mar 20'!C5)</f>
        <v>-3.831362576208196E-5</v>
      </c>
      <c r="F5" s="49"/>
      <c r="G5" s="28"/>
      <c r="H5" s="28"/>
      <c r="I5" s="28"/>
      <c r="J5" s="28"/>
      <c r="K5" s="28"/>
      <c r="L5" s="28"/>
      <c r="M5" s="28"/>
      <c r="N5" s="28"/>
      <c r="O5" s="28"/>
    </row>
    <row r="6" spans="1:15" s="42" customFormat="1" ht="20.100000000000001" customHeight="1" x14ac:dyDescent="0.2">
      <c r="A6" s="200"/>
      <c r="B6" s="26" t="s">
        <v>6</v>
      </c>
      <c r="C6" s="148">
        <v>733547</v>
      </c>
      <c r="D6" s="146">
        <v>0.16980000000000001</v>
      </c>
      <c r="E6" s="19">
        <f>IF(C6=0,0,(C6-'Mar 20'!C6)/'Mar 20'!C6)</f>
        <v>8.937196749316407E-4</v>
      </c>
      <c r="F6" s="49"/>
      <c r="G6" s="28"/>
      <c r="H6" s="28"/>
      <c r="I6" s="28"/>
      <c r="J6" s="28"/>
      <c r="K6" s="28"/>
      <c r="L6" s="28"/>
      <c r="M6" s="28"/>
      <c r="N6" s="28"/>
      <c r="O6" s="28"/>
    </row>
    <row r="7" spans="1:15" s="42" customFormat="1" ht="20.100000000000001" customHeight="1" x14ac:dyDescent="0.2">
      <c r="A7" s="200"/>
      <c r="B7" s="26" t="s">
        <v>7</v>
      </c>
      <c r="C7" s="148">
        <v>438090</v>
      </c>
      <c r="D7" s="146">
        <v>0.1014</v>
      </c>
      <c r="E7" s="19">
        <f>IF(C7=0,0,(C7-'Mar 20'!C7)/'Mar 20'!C7)</f>
        <v>6.8479548582815739E-6</v>
      </c>
      <c r="F7" s="49"/>
      <c r="G7" s="28"/>
      <c r="H7" s="28"/>
      <c r="I7" s="28"/>
      <c r="J7" s="28"/>
      <c r="K7" s="28"/>
      <c r="L7" s="28"/>
      <c r="M7" s="28"/>
      <c r="N7" s="28"/>
      <c r="O7" s="28"/>
    </row>
    <row r="8" spans="1:15" s="42" customFormat="1" ht="20.100000000000001" customHeight="1" x14ac:dyDescent="0.2">
      <c r="A8" s="200"/>
      <c r="B8" s="26" t="s">
        <v>8</v>
      </c>
      <c r="C8" s="148">
        <v>137569</v>
      </c>
      <c r="D8" s="146">
        <v>3.1800000000000002E-2</v>
      </c>
      <c r="E8" s="19">
        <f>IF(C8=0,0,(C8-'Mar 20'!C8)/'Mar 20'!C8)</f>
        <v>-1.6716088144659575E-4</v>
      </c>
      <c r="F8" s="49"/>
      <c r="G8" s="28"/>
      <c r="H8" s="28"/>
      <c r="I8" s="28"/>
      <c r="J8" s="28"/>
      <c r="K8" s="28"/>
      <c r="L8" s="28"/>
      <c r="M8" s="28"/>
      <c r="N8" s="28"/>
      <c r="O8" s="28"/>
    </row>
    <row r="9" spans="1:15" s="42" customFormat="1" ht="20.100000000000001" customHeight="1" x14ac:dyDescent="0.2">
      <c r="A9" s="200"/>
      <c r="B9" s="26" t="s">
        <v>9</v>
      </c>
      <c r="C9" s="148">
        <v>7875</v>
      </c>
      <c r="D9" s="146">
        <v>1.8E-3</v>
      </c>
      <c r="E9" s="19">
        <f>IF(C9=0,0,(C9-'Mar 20'!C9)/'Mar 20'!C9)</f>
        <v>1.2700025400050799E-4</v>
      </c>
      <c r="F9" s="49"/>
      <c r="G9" s="28"/>
      <c r="H9" s="28"/>
      <c r="I9" s="28"/>
      <c r="J9" s="28"/>
      <c r="K9" s="28"/>
      <c r="L9" s="28"/>
      <c r="M9" s="28"/>
      <c r="N9" s="28"/>
      <c r="O9" s="28"/>
    </row>
    <row r="10" spans="1:15" s="42" customFormat="1" ht="20.100000000000001" customHeight="1" x14ac:dyDescent="0.2">
      <c r="A10" s="200"/>
      <c r="B10" s="26" t="s">
        <v>10</v>
      </c>
      <c r="C10" s="148">
        <v>27135</v>
      </c>
      <c r="D10" s="146">
        <v>6.3E-3</v>
      </c>
      <c r="E10" s="19">
        <f>IF(C10=0,0,(C10-'Mar 20'!C10)/'Mar 20'!C10)</f>
        <v>7.0069331759846582E-4</v>
      </c>
      <c r="F10" s="49"/>
      <c r="G10" s="28"/>
      <c r="H10" s="28"/>
      <c r="I10" s="28"/>
      <c r="J10" s="28"/>
      <c r="K10" s="28"/>
      <c r="L10" s="28"/>
      <c r="M10" s="28"/>
      <c r="N10" s="28"/>
      <c r="O10" s="28"/>
    </row>
    <row r="11" spans="1:15" s="48" customFormat="1" ht="20.100000000000001" customHeight="1" x14ac:dyDescent="0.2">
      <c r="A11" s="175" t="s">
        <v>18</v>
      </c>
      <c r="B11" s="176"/>
      <c r="C11" s="90">
        <f>SUM(C3:C10)</f>
        <v>4320465</v>
      </c>
      <c r="D11" s="91">
        <f>SUM(D3:D10)</f>
        <v>1.0000000000000002</v>
      </c>
      <c r="E11" s="24">
        <f>IF(C11=0,0,(C11-'Mar 20'!C11)/'Mar 20'!C11)</f>
        <v>-2.083065717251603E-5</v>
      </c>
      <c r="F11" s="50"/>
      <c r="G11" s="25"/>
      <c r="H11" s="25"/>
      <c r="I11" s="25"/>
      <c r="J11" s="25"/>
      <c r="K11" s="25"/>
      <c r="L11" s="25"/>
      <c r="M11" s="25"/>
      <c r="N11" s="25"/>
      <c r="O11"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11332</v>
      </c>
      <c r="D16" s="148">
        <v>45493</v>
      </c>
      <c r="E16" s="148">
        <v>187326</v>
      </c>
      <c r="F16" s="148">
        <v>219089</v>
      </c>
      <c r="G16" s="148">
        <v>199495</v>
      </c>
      <c r="H16" s="148">
        <v>259794</v>
      </c>
      <c r="I16" s="87">
        <f t="shared" ref="I16:I23" si="0">SUM(C16:H16)</f>
        <v>922529</v>
      </c>
      <c r="J16" s="106">
        <f>I16/'ABS Estimated Population'!D3</f>
        <v>0.27955314115429242</v>
      </c>
      <c r="K16" s="28"/>
      <c r="L16" s="28"/>
      <c r="M16" s="28"/>
      <c r="N16" s="28"/>
    </row>
    <row r="17" spans="1:15" s="42" customFormat="1" ht="20.100000000000001" customHeight="1" x14ac:dyDescent="0.2">
      <c r="A17" s="200"/>
      <c r="B17" s="26" t="s">
        <v>4</v>
      </c>
      <c r="C17" s="148">
        <v>12461</v>
      </c>
      <c r="D17" s="148">
        <v>20801</v>
      </c>
      <c r="E17" s="148">
        <v>59697</v>
      </c>
      <c r="F17" s="148">
        <v>57413</v>
      </c>
      <c r="G17" s="148">
        <v>48251</v>
      </c>
      <c r="H17" s="148">
        <v>57308</v>
      </c>
      <c r="I17" s="87">
        <f t="shared" si="0"/>
        <v>255931</v>
      </c>
      <c r="J17" s="106">
        <f>I17/'ABS Estimated Population'!D4</f>
        <v>9.4474728394984248E-2</v>
      </c>
      <c r="K17" s="28"/>
      <c r="L17" s="28"/>
      <c r="M17" s="28"/>
      <c r="N17" s="28"/>
    </row>
    <row r="18" spans="1:15" s="42" customFormat="1" ht="20.100000000000001" customHeight="1" x14ac:dyDescent="0.2">
      <c r="A18" s="200"/>
      <c r="B18" s="26" t="s">
        <v>5</v>
      </c>
      <c r="C18" s="148">
        <v>10952</v>
      </c>
      <c r="D18" s="148">
        <v>39931</v>
      </c>
      <c r="E18" s="148">
        <v>81860</v>
      </c>
      <c r="F18" s="148">
        <v>73786</v>
      </c>
      <c r="G18" s="148">
        <v>50591</v>
      </c>
      <c r="H18" s="148">
        <v>47584</v>
      </c>
      <c r="I18" s="87">
        <f t="shared" si="0"/>
        <v>304704</v>
      </c>
      <c r="J18" s="106">
        <f>I18/'ABS Estimated Population'!D5</f>
        <v>0.14767620224637418</v>
      </c>
      <c r="K18" s="28"/>
      <c r="L18" s="28"/>
      <c r="M18" s="28"/>
      <c r="N18" s="28"/>
    </row>
    <row r="19" spans="1:15" s="42" customFormat="1" ht="20.100000000000001" customHeight="1" x14ac:dyDescent="0.2">
      <c r="A19" s="200"/>
      <c r="B19" s="26" t="s">
        <v>6</v>
      </c>
      <c r="C19" s="148">
        <v>32159</v>
      </c>
      <c r="D19" s="148">
        <v>56590</v>
      </c>
      <c r="E19" s="148">
        <v>64237</v>
      </c>
      <c r="F19" s="148">
        <v>61138</v>
      </c>
      <c r="G19" s="148">
        <v>56614</v>
      </c>
      <c r="H19" s="148">
        <v>73970</v>
      </c>
      <c r="I19" s="87">
        <f t="shared" si="0"/>
        <v>344708</v>
      </c>
      <c r="J19" s="107">
        <f>I19/'ABS Estimated Population'!D6</f>
        <v>0.47468737046926446</v>
      </c>
      <c r="K19" s="28"/>
      <c r="L19" s="28"/>
      <c r="M19" s="28"/>
      <c r="N19" s="28"/>
    </row>
    <row r="20" spans="1:15" s="42" customFormat="1" ht="20.100000000000001" customHeight="1" x14ac:dyDescent="0.2">
      <c r="A20" s="200"/>
      <c r="B20" s="26" t="s">
        <v>7</v>
      </c>
      <c r="C20" s="148">
        <v>4434</v>
      </c>
      <c r="D20" s="148">
        <v>7006</v>
      </c>
      <c r="E20" s="148">
        <v>36358</v>
      </c>
      <c r="F20" s="148">
        <v>54183</v>
      </c>
      <c r="G20" s="148">
        <v>50003</v>
      </c>
      <c r="H20" s="148">
        <v>66411</v>
      </c>
      <c r="I20" s="87">
        <f t="shared" si="0"/>
        <v>218395</v>
      </c>
      <c r="J20" s="107">
        <f>I20/'ABS Estimated Population'!D7</f>
        <v>0.20839694802171041</v>
      </c>
      <c r="K20" s="28"/>
      <c r="L20" s="28"/>
      <c r="M20" s="28"/>
      <c r="N20" s="28"/>
    </row>
    <row r="21" spans="1:15" s="42" customFormat="1" ht="20.100000000000001" customHeight="1" x14ac:dyDescent="0.2">
      <c r="A21" s="200"/>
      <c r="B21" s="26" t="s">
        <v>8</v>
      </c>
      <c r="C21" s="148">
        <v>1359</v>
      </c>
      <c r="D21" s="148">
        <v>1793</v>
      </c>
      <c r="E21" s="148">
        <v>10466</v>
      </c>
      <c r="F21" s="148">
        <v>15624</v>
      </c>
      <c r="G21" s="148">
        <v>16182</v>
      </c>
      <c r="H21" s="148">
        <v>22447</v>
      </c>
      <c r="I21" s="87">
        <f t="shared" si="0"/>
        <v>67871</v>
      </c>
      <c r="J21" s="107">
        <f>I21/'ABS Estimated Population'!D8</f>
        <v>0.30655651812572832</v>
      </c>
      <c r="K21" s="28"/>
      <c r="L21" s="28"/>
      <c r="M21" s="28"/>
      <c r="N21" s="28"/>
    </row>
    <row r="22" spans="1:15" s="42" customFormat="1" ht="20.100000000000001" customHeight="1" x14ac:dyDescent="0.2">
      <c r="A22" s="200"/>
      <c r="B22" s="26" t="s">
        <v>9</v>
      </c>
      <c r="C22" s="148">
        <v>323</v>
      </c>
      <c r="D22" s="148">
        <v>635</v>
      </c>
      <c r="E22" s="148">
        <v>919</v>
      </c>
      <c r="F22" s="148">
        <v>1140</v>
      </c>
      <c r="G22" s="148">
        <v>822</v>
      </c>
      <c r="H22" s="148">
        <v>556</v>
      </c>
      <c r="I22" s="87">
        <f t="shared" si="0"/>
        <v>4395</v>
      </c>
      <c r="J22" s="107">
        <f>I22/'ABS Estimated Population'!D9</f>
        <v>4.7874773970066009E-2</v>
      </c>
      <c r="K22" s="28"/>
      <c r="L22" s="28"/>
      <c r="M22" s="28"/>
      <c r="N22" s="28"/>
    </row>
    <row r="23" spans="1:15" s="42" customFormat="1" ht="20.100000000000001" customHeight="1" x14ac:dyDescent="0.2">
      <c r="A23" s="200"/>
      <c r="B23" s="26" t="s">
        <v>10</v>
      </c>
      <c r="C23" s="148">
        <v>1201</v>
      </c>
      <c r="D23" s="148">
        <v>2085</v>
      </c>
      <c r="E23" s="148">
        <v>3330</v>
      </c>
      <c r="F23" s="148">
        <v>3734</v>
      </c>
      <c r="G23" s="148">
        <v>2762</v>
      </c>
      <c r="H23" s="148">
        <v>2904</v>
      </c>
      <c r="I23" s="87">
        <f t="shared" si="0"/>
        <v>16016</v>
      </c>
      <c r="J23" s="107">
        <f>I23/'ABS Estimated Population'!D10</f>
        <v>9.1863833204278877E-2</v>
      </c>
      <c r="K23" s="28"/>
      <c r="L23" s="28"/>
      <c r="M23" s="28"/>
      <c r="N23" s="28"/>
    </row>
    <row r="24" spans="1:15" s="42" customFormat="1" ht="20.100000000000001" customHeight="1" x14ac:dyDescent="0.2">
      <c r="A24" s="175" t="s">
        <v>18</v>
      </c>
      <c r="B24" s="176"/>
      <c r="C24" s="90">
        <f>SUM(C16:C23)</f>
        <v>74221</v>
      </c>
      <c r="D24" s="90">
        <f t="shared" ref="D24:I24" si="1">SUM(D16:D23)</f>
        <v>174334</v>
      </c>
      <c r="E24" s="90">
        <f t="shared" si="1"/>
        <v>444193</v>
      </c>
      <c r="F24" s="90">
        <f t="shared" si="1"/>
        <v>486107</v>
      </c>
      <c r="G24" s="90">
        <f t="shared" si="1"/>
        <v>424720</v>
      </c>
      <c r="H24" s="90">
        <f t="shared" si="1"/>
        <v>530974</v>
      </c>
      <c r="I24" s="90">
        <f t="shared" si="1"/>
        <v>2134549</v>
      </c>
      <c r="J24" s="121">
        <f>I24/'ABS Estimated Population'!D11</f>
        <v>0.20655539220093</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c r="O28" s="28"/>
    </row>
    <row r="29" spans="1:15" s="42" customFormat="1" ht="20.100000000000001" customHeight="1" x14ac:dyDescent="0.2">
      <c r="A29" s="173" t="s">
        <v>17</v>
      </c>
      <c r="B29" s="26" t="s">
        <v>3</v>
      </c>
      <c r="C29" s="148">
        <v>3315</v>
      </c>
      <c r="D29" s="148">
        <v>41247</v>
      </c>
      <c r="E29" s="148">
        <v>190422</v>
      </c>
      <c r="F29" s="148">
        <v>225256</v>
      </c>
      <c r="G29" s="148">
        <v>212642</v>
      </c>
      <c r="H29" s="148">
        <v>307529</v>
      </c>
      <c r="I29" s="87">
        <v>980411</v>
      </c>
      <c r="J29" s="107">
        <f>I29/'ABS Estimated Population'!C3</f>
        <v>0.30651445328864685</v>
      </c>
      <c r="K29" s="28"/>
      <c r="L29" s="28"/>
      <c r="M29" s="28"/>
      <c r="N29" s="28"/>
      <c r="O29" s="28"/>
    </row>
    <row r="30" spans="1:15" s="42" customFormat="1" ht="20.100000000000001" customHeight="1" x14ac:dyDescent="0.2">
      <c r="A30" s="173"/>
      <c r="B30" s="26" t="s">
        <v>4</v>
      </c>
      <c r="C30" s="148">
        <v>3475</v>
      </c>
      <c r="D30" s="148">
        <v>11674</v>
      </c>
      <c r="E30" s="148">
        <v>43334</v>
      </c>
      <c r="F30" s="148">
        <v>42103</v>
      </c>
      <c r="G30" s="148">
        <v>38906</v>
      </c>
      <c r="H30" s="148">
        <v>47768</v>
      </c>
      <c r="I30" s="87">
        <v>187260</v>
      </c>
      <c r="J30" s="107">
        <f>I30/'ABS Estimated Population'!C4</f>
        <v>7.1712424217706142E-2</v>
      </c>
      <c r="K30" s="28"/>
      <c r="L30" s="28"/>
      <c r="M30" s="28"/>
      <c r="N30" s="28"/>
      <c r="O30" s="28"/>
    </row>
    <row r="31" spans="1:15" s="42" customFormat="1" ht="20.100000000000001" customHeight="1" x14ac:dyDescent="0.2">
      <c r="A31" s="173"/>
      <c r="B31" s="26" t="s">
        <v>5</v>
      </c>
      <c r="C31" s="148">
        <v>2625</v>
      </c>
      <c r="D31" s="148">
        <v>37026</v>
      </c>
      <c r="E31" s="148">
        <v>92848</v>
      </c>
      <c r="F31" s="148">
        <v>81163</v>
      </c>
      <c r="G31" s="148">
        <v>54296</v>
      </c>
      <c r="H31" s="148">
        <v>53721</v>
      </c>
      <c r="I31" s="87">
        <v>321679</v>
      </c>
      <c r="J31" s="107">
        <f>I31/'ABS Estimated Population'!C5</f>
        <v>0.16253908999452779</v>
      </c>
      <c r="K31" s="28"/>
      <c r="L31" s="28"/>
      <c r="M31" s="28"/>
      <c r="N31" s="28"/>
      <c r="O31" s="28"/>
    </row>
    <row r="32" spans="1:15" s="42" customFormat="1" ht="20.100000000000001" customHeight="1" x14ac:dyDescent="0.2">
      <c r="A32" s="173"/>
      <c r="B32" s="26" t="s">
        <v>6</v>
      </c>
      <c r="C32" s="148">
        <v>34318</v>
      </c>
      <c r="D32" s="148">
        <v>66818</v>
      </c>
      <c r="E32" s="148">
        <v>73233</v>
      </c>
      <c r="F32" s="148">
        <v>67070</v>
      </c>
      <c r="G32" s="148">
        <v>61108</v>
      </c>
      <c r="H32" s="148">
        <v>86217</v>
      </c>
      <c r="I32" s="87">
        <v>388764</v>
      </c>
      <c r="J32" s="107">
        <f>I32/'ABS Estimated Population'!C6</f>
        <v>0.55794528529890441</v>
      </c>
      <c r="K32" s="28"/>
      <c r="L32" s="28"/>
      <c r="M32" s="28"/>
      <c r="N32" s="28"/>
      <c r="O32" s="28"/>
    </row>
    <row r="33" spans="1:16" s="42" customFormat="1" ht="20.100000000000001" customHeight="1" x14ac:dyDescent="0.2">
      <c r="A33" s="173"/>
      <c r="B33" s="26" t="s">
        <v>7</v>
      </c>
      <c r="C33" s="148">
        <v>1131</v>
      </c>
      <c r="D33" s="148">
        <v>3722</v>
      </c>
      <c r="E33" s="148">
        <v>34734</v>
      </c>
      <c r="F33" s="148">
        <v>54547</v>
      </c>
      <c r="G33" s="148">
        <v>51121</v>
      </c>
      <c r="H33" s="148">
        <v>73158</v>
      </c>
      <c r="I33" s="87">
        <v>218413</v>
      </c>
      <c r="J33" s="107">
        <f>I33/'ABS Estimated Population'!C7</f>
        <v>0.21181332055805221</v>
      </c>
      <c r="K33" s="28"/>
      <c r="L33" s="28"/>
      <c r="M33" s="28"/>
      <c r="N33" s="28"/>
      <c r="O33" s="28"/>
    </row>
    <row r="34" spans="1:16" s="42" customFormat="1" ht="20.100000000000001" customHeight="1" x14ac:dyDescent="0.2">
      <c r="A34" s="173"/>
      <c r="B34" s="26" t="s">
        <v>8</v>
      </c>
      <c r="C34" s="148">
        <v>306</v>
      </c>
      <c r="D34" s="148">
        <v>855</v>
      </c>
      <c r="E34" s="148">
        <v>10106</v>
      </c>
      <c r="F34" s="148">
        <v>16192</v>
      </c>
      <c r="G34" s="148">
        <v>16574</v>
      </c>
      <c r="H34" s="148">
        <v>25665</v>
      </c>
      <c r="I34" s="87">
        <v>69698</v>
      </c>
      <c r="J34" s="107">
        <f>I34/'ABS Estimated Population'!C8</f>
        <v>0.32770375106965199</v>
      </c>
      <c r="K34" s="28"/>
      <c r="L34" s="28"/>
      <c r="M34" s="28"/>
      <c r="N34" s="28"/>
      <c r="O34" s="28"/>
    </row>
    <row r="35" spans="1:16" s="42" customFormat="1" ht="20.100000000000001" customHeight="1" x14ac:dyDescent="0.2">
      <c r="A35" s="173"/>
      <c r="B35" s="26" t="s">
        <v>9</v>
      </c>
      <c r="C35" s="148">
        <v>75</v>
      </c>
      <c r="D35" s="148">
        <v>307</v>
      </c>
      <c r="E35" s="148">
        <v>560</v>
      </c>
      <c r="F35" s="148">
        <v>1062</v>
      </c>
      <c r="G35" s="148">
        <v>841</v>
      </c>
      <c r="H35" s="148">
        <v>635</v>
      </c>
      <c r="I35" s="87">
        <v>3480</v>
      </c>
      <c r="J35" s="107">
        <f>I35/'ABS Estimated Population'!C9</f>
        <v>3.54306658521686E-2</v>
      </c>
      <c r="K35" s="28"/>
      <c r="L35" s="28"/>
      <c r="M35" s="28"/>
      <c r="N35" s="28"/>
      <c r="O35" s="28"/>
    </row>
    <row r="36" spans="1:16" s="42" customFormat="1" ht="20.100000000000001" customHeight="1" x14ac:dyDescent="0.2">
      <c r="A36" s="173"/>
      <c r="B36" s="26" t="s">
        <v>10</v>
      </c>
      <c r="C36" s="148">
        <v>362</v>
      </c>
      <c r="D36" s="148">
        <v>1103</v>
      </c>
      <c r="E36" s="148">
        <v>2071</v>
      </c>
      <c r="F36" s="148">
        <v>2829</v>
      </c>
      <c r="G36" s="148">
        <v>2251</v>
      </c>
      <c r="H36" s="148">
        <v>2503</v>
      </c>
      <c r="I36" s="87">
        <v>11119</v>
      </c>
      <c r="J36" s="107">
        <f>I36/'ABS Estimated Population'!C10</f>
        <v>6.6791210639499263E-2</v>
      </c>
      <c r="K36" s="28"/>
      <c r="L36" s="28"/>
      <c r="M36" s="28"/>
      <c r="N36" s="28"/>
      <c r="O36" s="28"/>
    </row>
    <row r="37" spans="1:16" s="42" customFormat="1" ht="20.100000000000001" customHeight="1" x14ac:dyDescent="0.2">
      <c r="A37" s="175" t="s">
        <v>18</v>
      </c>
      <c r="B37" s="176"/>
      <c r="C37" s="90">
        <f>SUM(C29:C36)</f>
        <v>45607</v>
      </c>
      <c r="D37" s="90">
        <f t="shared" ref="D37:I37" si="2">SUM(D29:D36)</f>
        <v>162752</v>
      </c>
      <c r="E37" s="90">
        <f t="shared" si="2"/>
        <v>447308</v>
      </c>
      <c r="F37" s="90">
        <f t="shared" si="2"/>
        <v>490222</v>
      </c>
      <c r="G37" s="90">
        <f t="shared" si="2"/>
        <v>437739</v>
      </c>
      <c r="H37" s="90">
        <f t="shared" si="2"/>
        <v>597196</v>
      </c>
      <c r="I37" s="90">
        <f t="shared" si="2"/>
        <v>2180824</v>
      </c>
      <c r="J37" s="108">
        <f>I37/'ABS Estimated Population'!C11</f>
        <v>0.21820795685837632</v>
      </c>
      <c r="K37" s="28"/>
      <c r="L37" s="28"/>
      <c r="M37" s="28"/>
      <c r="N37" s="28"/>
      <c r="O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8">
        <v>0</v>
      </c>
      <c r="E42" s="148">
        <v>0</v>
      </c>
      <c r="F42" s="148">
        <v>0</v>
      </c>
      <c r="G42" s="148">
        <v>7</v>
      </c>
      <c r="H42" s="148">
        <v>13</v>
      </c>
      <c r="I42" s="148">
        <v>13</v>
      </c>
      <c r="J42" s="168">
        <v>33</v>
      </c>
      <c r="K42" s="28"/>
      <c r="L42" s="28"/>
      <c r="M42" s="28"/>
      <c r="N42" s="28"/>
      <c r="O42" s="28"/>
    </row>
    <row r="43" spans="1:16" s="42" customFormat="1" ht="20.100000000000001" customHeight="1" x14ac:dyDescent="0.2">
      <c r="A43" s="174"/>
      <c r="B43" s="174"/>
      <c r="C43" s="26" t="s">
        <v>4</v>
      </c>
      <c r="D43" s="148">
        <v>0</v>
      </c>
      <c r="E43" s="148">
        <v>52</v>
      </c>
      <c r="F43" s="148">
        <v>1381</v>
      </c>
      <c r="G43" s="148">
        <v>891</v>
      </c>
      <c r="H43" s="148">
        <v>739</v>
      </c>
      <c r="I43" s="148">
        <v>637</v>
      </c>
      <c r="J43" s="168">
        <v>3700</v>
      </c>
      <c r="K43" s="28"/>
      <c r="L43" s="28"/>
      <c r="M43" s="28"/>
      <c r="N43" s="28"/>
      <c r="O43" s="28"/>
    </row>
    <row r="44" spans="1:16" s="42" customFormat="1" ht="20.100000000000001" customHeight="1" x14ac:dyDescent="0.2">
      <c r="A44" s="174"/>
      <c r="B44" s="174"/>
      <c r="C44" s="26" t="s">
        <v>5</v>
      </c>
      <c r="D44" s="148">
        <v>0</v>
      </c>
      <c r="E44" s="148">
        <v>0</v>
      </c>
      <c r="F44" s="148">
        <v>1</v>
      </c>
      <c r="G44" s="148">
        <v>0</v>
      </c>
      <c r="H44" s="148">
        <v>0</v>
      </c>
      <c r="I44" s="148">
        <v>1</v>
      </c>
      <c r="J44" s="168">
        <v>2</v>
      </c>
      <c r="K44" s="28"/>
      <c r="L44" s="28"/>
      <c r="M44" s="28"/>
      <c r="N44" s="28"/>
      <c r="O44" s="28"/>
    </row>
    <row r="45" spans="1:16" s="42" customFormat="1" ht="20.100000000000001" customHeight="1" x14ac:dyDescent="0.2">
      <c r="A45" s="174"/>
      <c r="B45" s="174"/>
      <c r="C45" s="26" t="s">
        <v>6</v>
      </c>
      <c r="D45" s="148">
        <v>0</v>
      </c>
      <c r="E45" s="148">
        <v>6</v>
      </c>
      <c r="F45" s="148">
        <v>27</v>
      </c>
      <c r="G45" s="148">
        <v>21</v>
      </c>
      <c r="H45" s="148">
        <v>8</v>
      </c>
      <c r="I45" s="148">
        <v>13</v>
      </c>
      <c r="J45" s="168">
        <v>75</v>
      </c>
      <c r="K45" s="28"/>
      <c r="L45" s="28"/>
      <c r="M45" s="28"/>
      <c r="N45" s="28"/>
      <c r="O45" s="28"/>
    </row>
    <row r="46" spans="1:16" s="42" customFormat="1" ht="20.100000000000001" customHeight="1" x14ac:dyDescent="0.2">
      <c r="A46" s="174"/>
      <c r="B46" s="174"/>
      <c r="C46" s="26" t="s">
        <v>7</v>
      </c>
      <c r="D46" s="148">
        <v>0</v>
      </c>
      <c r="E46" s="148">
        <v>0</v>
      </c>
      <c r="F46" s="148">
        <v>324</v>
      </c>
      <c r="G46" s="148">
        <v>350</v>
      </c>
      <c r="H46" s="148">
        <v>271</v>
      </c>
      <c r="I46" s="148">
        <v>337</v>
      </c>
      <c r="J46" s="168">
        <v>1282</v>
      </c>
      <c r="K46" s="28"/>
      <c r="L46" s="28"/>
      <c r="M46" s="28"/>
      <c r="N46" s="28"/>
      <c r="O46" s="28"/>
    </row>
    <row r="47" spans="1:16" s="42" customFormat="1" ht="20.100000000000001" customHeight="1" x14ac:dyDescent="0.2">
      <c r="A47" s="174"/>
      <c r="B47" s="174"/>
      <c r="C47" s="26" t="s">
        <v>8</v>
      </c>
      <c r="D47" s="149">
        <v>0</v>
      </c>
      <c r="E47" s="149">
        <v>0</v>
      </c>
      <c r="F47" s="149">
        <v>0</v>
      </c>
      <c r="G47" s="149">
        <v>0</v>
      </c>
      <c r="H47" s="149">
        <v>0</v>
      </c>
      <c r="I47" s="149">
        <v>0</v>
      </c>
      <c r="J47" s="168">
        <v>0</v>
      </c>
      <c r="K47" s="28"/>
      <c r="L47" s="28"/>
      <c r="M47" s="28"/>
      <c r="N47" s="28"/>
      <c r="O47" s="28"/>
    </row>
    <row r="48" spans="1:16" s="42" customFormat="1" ht="20.100000000000001" customHeight="1" x14ac:dyDescent="0.2">
      <c r="A48" s="174"/>
      <c r="B48" s="174"/>
      <c r="C48" s="26" t="s">
        <v>9</v>
      </c>
      <c r="D48" s="149">
        <v>0</v>
      </c>
      <c r="E48" s="149">
        <v>0</v>
      </c>
      <c r="F48" s="149">
        <v>0</v>
      </c>
      <c r="G48" s="149">
        <v>0</v>
      </c>
      <c r="H48" s="149">
        <v>0</v>
      </c>
      <c r="I48" s="149">
        <v>0</v>
      </c>
      <c r="J48" s="168">
        <v>0</v>
      </c>
      <c r="K48" s="28"/>
      <c r="L48" s="28"/>
      <c r="M48" s="28"/>
      <c r="N48" s="28"/>
      <c r="O48" s="28"/>
    </row>
    <row r="49" spans="1:18" s="42" customFormat="1" ht="20.100000000000001" customHeight="1" x14ac:dyDescent="0.2">
      <c r="A49" s="174"/>
      <c r="B49" s="174"/>
      <c r="C49" s="26" t="s">
        <v>10</v>
      </c>
      <c r="D49" s="149">
        <v>0</v>
      </c>
      <c r="E49" s="149">
        <v>0</v>
      </c>
      <c r="F49" s="149">
        <v>0</v>
      </c>
      <c r="G49" s="149">
        <v>0</v>
      </c>
      <c r="H49" s="149">
        <v>0</v>
      </c>
      <c r="I49" s="149">
        <v>0</v>
      </c>
      <c r="J49" s="168">
        <v>0</v>
      </c>
      <c r="L49" s="28"/>
      <c r="M49" s="28"/>
      <c r="N49" s="28"/>
      <c r="O49" s="28"/>
    </row>
    <row r="50" spans="1:18" s="42" customFormat="1" ht="20.100000000000001" customHeight="1" x14ac:dyDescent="0.2">
      <c r="A50" s="175" t="s">
        <v>18</v>
      </c>
      <c r="B50" s="177"/>
      <c r="C50" s="177"/>
      <c r="D50" s="88">
        <f t="shared" ref="D50:I50" si="3">SUM(D42:D49)</f>
        <v>0</v>
      </c>
      <c r="E50" s="88">
        <f t="shared" si="3"/>
        <v>58</v>
      </c>
      <c r="F50" s="88">
        <f t="shared" si="3"/>
        <v>1733</v>
      </c>
      <c r="G50" s="88">
        <f t="shared" si="3"/>
        <v>1269</v>
      </c>
      <c r="H50" s="88">
        <f t="shared" si="3"/>
        <v>1031</v>
      </c>
      <c r="I50" s="88">
        <f t="shared" si="3"/>
        <v>1001</v>
      </c>
      <c r="J50" s="122">
        <f>SUM(J42:J49)</f>
        <v>5092</v>
      </c>
      <c r="K50" s="28"/>
      <c r="L50" s="28"/>
      <c r="M50" s="28"/>
      <c r="N50" s="28"/>
      <c r="O50" s="28"/>
    </row>
    <row r="51" spans="1:18" s="42" customFormat="1" ht="20.100000000000001" customHeight="1" x14ac:dyDescent="0.2">
      <c r="A51" s="29"/>
      <c r="B51" s="29"/>
      <c r="C51" s="29"/>
      <c r="D51" s="29"/>
      <c r="E51" s="29"/>
      <c r="F51" s="29"/>
      <c r="G51" s="29"/>
      <c r="H51" s="29"/>
      <c r="I51" s="29"/>
      <c r="J51" s="29"/>
      <c r="K51" s="29"/>
      <c r="L51" s="29"/>
      <c r="M51" s="29"/>
      <c r="N51" s="29"/>
      <c r="O51" s="29"/>
      <c r="P51" s="70"/>
      <c r="Q51" s="70"/>
      <c r="R51" s="70"/>
    </row>
    <row r="52" spans="1:18" s="48" customFormat="1" ht="20.100000000000001" customHeight="1" x14ac:dyDescent="0.2">
      <c r="A52" s="209" t="s">
        <v>19</v>
      </c>
      <c r="B52" s="210"/>
      <c r="C52" s="210"/>
      <c r="D52" s="210"/>
      <c r="E52" s="210"/>
      <c r="F52" s="210"/>
      <c r="G52" s="210"/>
      <c r="H52" s="210"/>
      <c r="I52" s="210"/>
      <c r="J52" s="210"/>
      <c r="K52" s="16"/>
      <c r="L52" s="16"/>
      <c r="M52" s="16"/>
      <c r="N52" s="16"/>
      <c r="O52" s="16"/>
      <c r="P52" s="71"/>
      <c r="Q52" s="71"/>
      <c r="R52" s="71"/>
    </row>
    <row r="53" spans="1:18" s="48" customFormat="1" ht="20.100000000000001" customHeight="1" x14ac:dyDescent="0.2">
      <c r="A53" s="211" t="s">
        <v>42</v>
      </c>
      <c r="B53" s="211"/>
      <c r="C53" s="211"/>
      <c r="D53" s="211"/>
      <c r="E53" s="211"/>
      <c r="F53" s="211"/>
      <c r="G53" s="211"/>
      <c r="H53" s="211"/>
      <c r="I53" s="211"/>
      <c r="J53" s="211"/>
      <c r="K53" s="16"/>
      <c r="L53" s="16"/>
      <c r="M53" s="16"/>
      <c r="N53" s="16"/>
      <c r="O53" s="16"/>
      <c r="P53" s="71"/>
      <c r="Q53" s="71"/>
      <c r="R53" s="71"/>
    </row>
    <row r="54" spans="1:18" s="48" customFormat="1" ht="20.100000000000001" customHeight="1" x14ac:dyDescent="0.2">
      <c r="A54" s="211"/>
      <c r="B54" s="211"/>
      <c r="C54" s="211"/>
      <c r="D54" s="211"/>
      <c r="E54" s="211"/>
      <c r="F54" s="211"/>
      <c r="G54" s="211"/>
      <c r="H54" s="211"/>
      <c r="I54" s="211"/>
      <c r="J54" s="211"/>
      <c r="K54" s="16"/>
      <c r="L54" s="16"/>
      <c r="M54" s="16"/>
      <c r="N54" s="16"/>
      <c r="O54" s="16"/>
      <c r="P54" s="71"/>
      <c r="Q54" s="71"/>
      <c r="R54" s="71"/>
    </row>
    <row r="55" spans="1:18" s="48" customFormat="1" ht="20.100000000000001" customHeight="1" x14ac:dyDescent="0.2">
      <c r="A55" s="208" t="s">
        <v>38</v>
      </c>
      <c r="B55" s="208"/>
      <c r="C55" s="208"/>
      <c r="D55" s="208"/>
      <c r="E55" s="208"/>
      <c r="F55" s="208"/>
      <c r="G55" s="208"/>
      <c r="H55" s="208"/>
      <c r="I55" s="208"/>
      <c r="J55" s="208"/>
      <c r="K55" s="16"/>
      <c r="L55" s="16"/>
      <c r="M55" s="16"/>
      <c r="N55" s="16"/>
      <c r="O55" s="16"/>
      <c r="P55" s="71"/>
      <c r="Q55" s="71"/>
      <c r="R55" s="71"/>
    </row>
    <row r="56" spans="1:18" s="48" customFormat="1" ht="20.100000000000001" customHeight="1" x14ac:dyDescent="0.2">
      <c r="A56" s="213" t="s">
        <v>30</v>
      </c>
      <c r="B56" s="214"/>
      <c r="C56" s="214"/>
      <c r="D56" s="214"/>
      <c r="E56" s="214"/>
      <c r="F56" s="214"/>
      <c r="G56" s="214"/>
      <c r="H56" s="214"/>
      <c r="I56" s="214"/>
      <c r="J56" s="214"/>
      <c r="K56" s="16"/>
      <c r="L56" s="16"/>
      <c r="M56" s="16"/>
      <c r="N56" s="16"/>
      <c r="O56" s="16"/>
      <c r="P56" s="71"/>
      <c r="Q56" s="71"/>
      <c r="R56" s="71"/>
    </row>
    <row r="57" spans="1:18" s="48" customFormat="1" ht="12.75" x14ac:dyDescent="0.2">
      <c r="A57" s="211" t="s">
        <v>31</v>
      </c>
      <c r="B57" s="212"/>
      <c r="C57" s="212"/>
      <c r="D57" s="212"/>
      <c r="E57" s="212"/>
      <c r="F57" s="212"/>
      <c r="G57" s="212"/>
      <c r="H57" s="212"/>
      <c r="I57" s="212"/>
      <c r="J57" s="212"/>
      <c r="K57" s="16"/>
      <c r="L57" s="16"/>
      <c r="M57" s="16"/>
      <c r="N57" s="16"/>
      <c r="O57" s="16"/>
      <c r="P57" s="71"/>
      <c r="Q57" s="71"/>
      <c r="R57" s="71"/>
    </row>
    <row r="58" spans="1:18" s="48" customFormat="1" ht="20.100000000000001" customHeight="1" x14ac:dyDescent="0.2">
      <c r="A58" s="212"/>
      <c r="B58" s="212"/>
      <c r="C58" s="212"/>
      <c r="D58" s="212"/>
      <c r="E58" s="212"/>
      <c r="F58" s="212"/>
      <c r="G58" s="212"/>
      <c r="H58" s="212"/>
      <c r="I58" s="212"/>
      <c r="J58" s="212"/>
      <c r="K58" s="16"/>
      <c r="L58" s="16"/>
      <c r="M58" s="16"/>
      <c r="N58" s="16"/>
      <c r="O58" s="16"/>
      <c r="P58" s="71"/>
      <c r="Q58" s="71"/>
      <c r="R58" s="71"/>
    </row>
    <row r="59" spans="1:18" ht="20.100000000000001" customHeight="1" x14ac:dyDescent="0.2">
      <c r="A59" s="206" t="s">
        <v>48</v>
      </c>
      <c r="B59" s="207"/>
      <c r="C59" s="207"/>
      <c r="D59" s="207"/>
      <c r="E59" s="207"/>
      <c r="F59" s="207"/>
      <c r="G59" s="207"/>
      <c r="H59" s="207"/>
      <c r="I59" s="207"/>
      <c r="J59" s="207"/>
      <c r="K59" s="32"/>
      <c r="L59" s="32"/>
      <c r="M59" s="32"/>
      <c r="N59" s="32"/>
      <c r="O59" s="32"/>
      <c r="P59" s="72"/>
      <c r="Q59" s="72"/>
      <c r="R59" s="72"/>
    </row>
    <row r="60" spans="1:18" ht="20.100000000000001" customHeight="1" x14ac:dyDescent="0.2">
      <c r="A60" s="102"/>
      <c r="B60" s="102"/>
      <c r="C60" s="102"/>
      <c r="D60" s="102"/>
      <c r="E60" s="102"/>
      <c r="F60" s="102"/>
      <c r="G60" s="102"/>
      <c r="H60" s="102"/>
      <c r="I60" s="102"/>
      <c r="J60" s="102"/>
      <c r="K60" s="32"/>
      <c r="L60" s="32"/>
      <c r="M60" s="32"/>
      <c r="N60" s="32"/>
      <c r="O60" s="32"/>
      <c r="P60" s="72"/>
      <c r="Q60" s="72"/>
      <c r="R60" s="72"/>
    </row>
    <row r="61" spans="1:18" ht="20.100000000000001" customHeight="1" x14ac:dyDescent="0.2">
      <c r="A61" s="32"/>
      <c r="B61" s="32"/>
      <c r="C61" s="32"/>
      <c r="D61" s="32"/>
      <c r="E61" s="32"/>
      <c r="F61" s="32"/>
      <c r="G61" s="32"/>
      <c r="H61" s="32"/>
      <c r="I61" s="32"/>
      <c r="J61" s="32"/>
      <c r="K61" s="32"/>
      <c r="L61" s="32"/>
      <c r="M61" s="32"/>
      <c r="N61" s="32"/>
      <c r="O61" s="32"/>
      <c r="P61" s="72"/>
      <c r="Q61" s="72"/>
      <c r="R61" s="72"/>
    </row>
    <row r="62" spans="1:18" ht="20.100000000000001" customHeight="1" x14ac:dyDescent="0.2">
      <c r="A62" s="32"/>
      <c r="B62" s="32"/>
      <c r="C62" s="32"/>
      <c r="D62" s="32"/>
      <c r="E62" s="32"/>
      <c r="F62" s="32"/>
      <c r="G62" s="32"/>
      <c r="H62" s="32"/>
      <c r="I62" s="32"/>
      <c r="J62" s="32"/>
      <c r="K62" s="32"/>
      <c r="L62" s="32"/>
      <c r="M62" s="32"/>
      <c r="N62" s="32"/>
      <c r="O62" s="32"/>
      <c r="P62" s="72"/>
      <c r="Q62" s="72"/>
      <c r="R62" s="72"/>
    </row>
    <row r="63" spans="1:18" ht="20.100000000000001" customHeight="1" x14ac:dyDescent="0.2">
      <c r="A63" s="32"/>
      <c r="B63" s="32"/>
      <c r="C63" s="32"/>
      <c r="D63" s="32"/>
      <c r="E63" s="32"/>
      <c r="F63" s="32"/>
      <c r="G63" s="32"/>
      <c r="H63" s="32"/>
      <c r="I63" s="32"/>
      <c r="J63" s="32"/>
      <c r="K63" s="32"/>
      <c r="L63" s="32"/>
      <c r="M63" s="32"/>
      <c r="N63" s="32"/>
      <c r="O63" s="32"/>
      <c r="P63" s="72"/>
      <c r="Q63" s="72"/>
      <c r="R63" s="72"/>
    </row>
    <row r="64" spans="1:18" ht="20.100000000000001" customHeight="1" x14ac:dyDescent="0.2">
      <c r="A64" s="32"/>
      <c r="B64" s="32"/>
      <c r="C64" s="32"/>
      <c r="D64" s="32"/>
      <c r="E64" s="32"/>
      <c r="F64" s="32"/>
      <c r="G64" s="32"/>
      <c r="H64" s="32"/>
      <c r="I64" s="32"/>
      <c r="J64" s="32"/>
      <c r="K64" s="32"/>
      <c r="L64" s="32"/>
      <c r="M64" s="32"/>
      <c r="N64" s="32"/>
      <c r="O64" s="32"/>
      <c r="P64" s="72"/>
      <c r="Q64" s="72"/>
      <c r="R64" s="72"/>
    </row>
    <row r="65" spans="1:18" ht="20.100000000000001" customHeight="1" x14ac:dyDescent="0.2">
      <c r="A65" s="32"/>
      <c r="B65" s="32"/>
      <c r="C65" s="32"/>
      <c r="D65" s="32"/>
      <c r="E65" s="32"/>
      <c r="F65" s="32"/>
      <c r="G65" s="32"/>
      <c r="H65" s="32"/>
      <c r="I65" s="32"/>
      <c r="J65" s="32"/>
      <c r="K65" s="32"/>
      <c r="L65" s="32"/>
      <c r="M65" s="32"/>
      <c r="N65" s="32"/>
      <c r="O65" s="32"/>
      <c r="P65" s="72"/>
      <c r="Q65" s="72"/>
      <c r="R65" s="72"/>
    </row>
    <row r="66" spans="1:18" ht="20.100000000000001" customHeight="1" x14ac:dyDescent="0.2">
      <c r="A66" s="32"/>
      <c r="B66" s="32"/>
      <c r="C66" s="32"/>
      <c r="D66" s="32"/>
      <c r="E66" s="32"/>
      <c r="F66" s="32"/>
      <c r="G66" s="32"/>
      <c r="H66" s="32"/>
      <c r="I66" s="32"/>
      <c r="J66" s="32"/>
      <c r="K66" s="32"/>
      <c r="L66" s="32"/>
      <c r="M66" s="32"/>
      <c r="N66" s="32"/>
      <c r="O66" s="32"/>
      <c r="P66" s="72"/>
      <c r="Q66" s="72"/>
      <c r="R66" s="72"/>
    </row>
    <row r="67" spans="1:18" ht="20.100000000000001" customHeight="1" x14ac:dyDescent="0.2">
      <c r="A67" s="32"/>
      <c r="B67" s="32"/>
      <c r="C67" s="32"/>
      <c r="D67" s="32"/>
      <c r="E67" s="32"/>
      <c r="F67" s="32"/>
      <c r="G67" s="32"/>
      <c r="H67" s="32"/>
      <c r="I67" s="32"/>
      <c r="J67" s="32"/>
      <c r="K67" s="32"/>
      <c r="L67" s="32"/>
      <c r="M67" s="32"/>
      <c r="N67" s="32"/>
      <c r="O67" s="32"/>
      <c r="P67" s="72"/>
      <c r="Q67" s="72"/>
      <c r="R67" s="72"/>
    </row>
    <row r="68" spans="1:18" ht="20.100000000000001" customHeight="1" x14ac:dyDescent="0.2">
      <c r="A68" s="32"/>
      <c r="B68" s="32"/>
      <c r="C68" s="32"/>
      <c r="D68" s="32"/>
      <c r="E68" s="32"/>
      <c r="F68" s="32"/>
      <c r="G68" s="32"/>
      <c r="H68" s="32"/>
      <c r="I68" s="32"/>
      <c r="J68" s="32"/>
      <c r="K68" s="32"/>
      <c r="L68" s="32"/>
      <c r="M68" s="32"/>
      <c r="N68" s="32"/>
      <c r="O68" s="32"/>
      <c r="P68" s="72"/>
      <c r="Q68" s="72"/>
      <c r="R68" s="72"/>
    </row>
    <row r="69" spans="1:18" ht="20.100000000000001" customHeight="1" x14ac:dyDescent="0.2">
      <c r="A69" s="32"/>
      <c r="B69" s="32"/>
      <c r="C69" s="32"/>
      <c r="D69" s="32"/>
      <c r="E69" s="32"/>
      <c r="F69" s="32"/>
      <c r="G69" s="32"/>
      <c r="H69" s="32"/>
      <c r="I69" s="32"/>
      <c r="J69" s="32"/>
      <c r="K69" s="32"/>
      <c r="L69" s="32"/>
      <c r="M69" s="32"/>
      <c r="N69" s="32"/>
      <c r="O69" s="32"/>
      <c r="P69" s="72"/>
      <c r="Q69" s="72"/>
      <c r="R69" s="72"/>
    </row>
    <row r="70" spans="1:18" ht="20.100000000000001" customHeight="1" x14ac:dyDescent="0.2">
      <c r="A70" s="32"/>
      <c r="B70" s="32"/>
      <c r="C70" s="32"/>
      <c r="D70" s="32"/>
      <c r="E70" s="32"/>
      <c r="F70" s="32"/>
      <c r="G70" s="32"/>
      <c r="H70" s="32"/>
      <c r="I70" s="32"/>
      <c r="J70" s="32"/>
      <c r="K70" s="32"/>
      <c r="L70" s="32"/>
      <c r="M70" s="32"/>
      <c r="N70" s="32"/>
      <c r="O70" s="32"/>
      <c r="P70" s="72"/>
      <c r="Q70" s="72"/>
      <c r="R70" s="72"/>
    </row>
    <row r="71" spans="1:18" ht="20.100000000000001" customHeight="1" x14ac:dyDescent="0.2">
      <c r="A71" s="32"/>
      <c r="B71" s="32"/>
      <c r="C71" s="32"/>
      <c r="D71" s="32"/>
      <c r="E71" s="32"/>
      <c r="F71" s="32"/>
      <c r="G71" s="32"/>
      <c r="H71" s="32"/>
      <c r="I71" s="32"/>
      <c r="J71" s="32"/>
      <c r="K71" s="32"/>
      <c r="L71" s="32"/>
      <c r="M71" s="32"/>
      <c r="N71" s="32"/>
      <c r="O71" s="32"/>
      <c r="P71" s="72"/>
      <c r="Q71" s="72"/>
      <c r="R71" s="72"/>
    </row>
    <row r="72" spans="1:18" ht="20.100000000000001" customHeight="1" x14ac:dyDescent="0.2">
      <c r="A72" s="32"/>
      <c r="B72" s="32"/>
      <c r="C72" s="32"/>
      <c r="D72" s="32"/>
      <c r="E72" s="32"/>
      <c r="F72" s="32"/>
      <c r="G72" s="32"/>
      <c r="H72" s="32"/>
      <c r="I72" s="32"/>
      <c r="J72" s="32"/>
      <c r="K72" s="32"/>
      <c r="L72" s="32"/>
      <c r="M72" s="32"/>
      <c r="N72" s="32"/>
      <c r="O72" s="32"/>
      <c r="P72" s="72"/>
      <c r="Q72" s="72"/>
      <c r="R72" s="72"/>
    </row>
    <row r="73" spans="1:18" ht="20.100000000000001" customHeight="1" x14ac:dyDescent="0.2">
      <c r="A73" s="32"/>
      <c r="B73" s="32"/>
      <c r="C73" s="32"/>
      <c r="D73" s="32"/>
      <c r="E73" s="32"/>
      <c r="F73" s="32"/>
      <c r="G73" s="32"/>
      <c r="H73" s="32"/>
      <c r="I73" s="32"/>
      <c r="J73" s="32"/>
      <c r="K73" s="32"/>
      <c r="L73" s="32"/>
      <c r="M73" s="32"/>
      <c r="N73" s="32"/>
      <c r="O73" s="32"/>
      <c r="P73" s="72"/>
      <c r="Q73" s="72"/>
      <c r="R73" s="72"/>
    </row>
    <row r="74" spans="1:18" ht="20.100000000000001" customHeight="1" x14ac:dyDescent="0.2">
      <c r="A74" s="32"/>
      <c r="B74" s="32"/>
      <c r="C74" s="32"/>
      <c r="D74" s="32"/>
      <c r="E74" s="32"/>
      <c r="F74" s="32"/>
      <c r="G74" s="32"/>
      <c r="H74" s="32"/>
      <c r="I74" s="32"/>
      <c r="J74" s="32"/>
      <c r="K74" s="32"/>
      <c r="L74" s="32"/>
      <c r="M74" s="32"/>
      <c r="N74" s="32"/>
      <c r="O74" s="32"/>
      <c r="P74" s="72"/>
      <c r="Q74" s="72"/>
      <c r="R74" s="72"/>
    </row>
    <row r="75" spans="1:18" ht="20.100000000000001" customHeight="1" x14ac:dyDescent="0.2">
      <c r="A75" s="32"/>
      <c r="B75" s="32"/>
      <c r="C75" s="32"/>
      <c r="D75" s="32"/>
      <c r="E75" s="32"/>
      <c r="F75" s="32"/>
      <c r="G75" s="32"/>
      <c r="H75" s="32"/>
      <c r="I75" s="32"/>
      <c r="J75" s="32"/>
      <c r="K75" s="32"/>
      <c r="L75" s="32"/>
      <c r="M75" s="32"/>
      <c r="N75" s="32"/>
      <c r="O75" s="32"/>
      <c r="P75" s="72"/>
      <c r="Q75" s="72"/>
      <c r="R75" s="72"/>
    </row>
    <row r="76" spans="1:18" ht="20.100000000000001" customHeight="1" x14ac:dyDescent="0.2">
      <c r="A76" s="32"/>
      <c r="B76" s="32"/>
      <c r="C76" s="32"/>
      <c r="D76" s="32"/>
      <c r="E76" s="32"/>
      <c r="F76" s="32"/>
      <c r="G76" s="32"/>
      <c r="H76" s="32"/>
      <c r="I76" s="32"/>
      <c r="J76" s="32"/>
      <c r="K76" s="32"/>
      <c r="L76" s="32"/>
      <c r="M76" s="32"/>
      <c r="N76" s="32"/>
      <c r="O76" s="32"/>
      <c r="P76" s="72"/>
      <c r="Q76" s="72"/>
      <c r="R76" s="72"/>
    </row>
    <row r="77" spans="1:18" ht="20.100000000000001" customHeight="1" x14ac:dyDescent="0.2">
      <c r="A77" s="32"/>
      <c r="B77" s="32"/>
      <c r="C77" s="32"/>
      <c r="D77" s="32"/>
      <c r="E77" s="32"/>
      <c r="F77" s="32"/>
      <c r="G77" s="32"/>
      <c r="H77" s="32"/>
      <c r="I77" s="32"/>
      <c r="J77" s="32"/>
      <c r="K77" s="32"/>
      <c r="L77" s="32"/>
      <c r="M77" s="32"/>
      <c r="N77" s="32"/>
      <c r="O77" s="32"/>
      <c r="P77" s="72"/>
      <c r="Q77" s="72"/>
      <c r="R77" s="72"/>
    </row>
    <row r="78" spans="1:18" ht="20.100000000000001" customHeight="1" x14ac:dyDescent="0.2">
      <c r="A78" s="32"/>
      <c r="B78" s="32"/>
      <c r="C78" s="32"/>
      <c r="D78" s="32"/>
      <c r="E78" s="32"/>
      <c r="F78" s="32"/>
      <c r="G78" s="32"/>
      <c r="H78" s="32"/>
      <c r="I78" s="32"/>
      <c r="J78" s="32"/>
      <c r="K78" s="32"/>
      <c r="L78" s="32"/>
      <c r="M78" s="32"/>
      <c r="N78" s="32"/>
      <c r="O78" s="32"/>
      <c r="P78" s="72"/>
      <c r="Q78" s="72"/>
      <c r="R78" s="72"/>
    </row>
    <row r="79" spans="1:18" ht="20.100000000000001" customHeight="1" x14ac:dyDescent="0.2">
      <c r="A79" s="32"/>
      <c r="B79" s="32"/>
      <c r="C79" s="32"/>
      <c r="D79" s="32"/>
      <c r="E79" s="32"/>
      <c r="F79" s="32"/>
      <c r="G79" s="32"/>
      <c r="H79" s="32"/>
      <c r="I79" s="32"/>
      <c r="J79" s="32"/>
      <c r="K79" s="32"/>
      <c r="L79" s="32"/>
      <c r="M79" s="32"/>
      <c r="N79" s="32"/>
      <c r="O79" s="32"/>
      <c r="P79" s="72"/>
      <c r="Q79" s="72"/>
      <c r="R79" s="72"/>
    </row>
    <row r="80" spans="1:18" ht="20.100000000000001" customHeight="1" x14ac:dyDescent="0.2">
      <c r="A80" s="32"/>
      <c r="B80" s="32"/>
      <c r="C80" s="32"/>
      <c r="D80" s="32"/>
      <c r="E80" s="32"/>
      <c r="F80" s="32"/>
      <c r="G80" s="32"/>
      <c r="H80" s="32"/>
      <c r="I80" s="32"/>
      <c r="J80" s="32"/>
      <c r="K80" s="32"/>
      <c r="L80" s="32"/>
      <c r="M80" s="32"/>
      <c r="N80" s="32"/>
      <c r="O80" s="32"/>
      <c r="P80" s="72"/>
      <c r="Q80" s="72"/>
      <c r="R80" s="72"/>
    </row>
    <row r="81" spans="1:18" ht="20.100000000000001" customHeight="1" x14ac:dyDescent="0.2">
      <c r="A81" s="32"/>
      <c r="B81" s="32"/>
      <c r="C81" s="32"/>
      <c r="D81" s="32"/>
      <c r="E81" s="32"/>
      <c r="F81" s="32"/>
      <c r="G81" s="32"/>
      <c r="H81" s="32"/>
      <c r="I81" s="32"/>
      <c r="J81" s="32"/>
      <c r="K81" s="32"/>
      <c r="L81" s="32"/>
      <c r="M81" s="32"/>
      <c r="N81" s="32"/>
      <c r="O81" s="32"/>
      <c r="P81" s="72"/>
      <c r="Q81" s="72"/>
      <c r="R81" s="72"/>
    </row>
    <row r="82" spans="1:18" ht="20.100000000000001" customHeight="1" x14ac:dyDescent="0.2">
      <c r="A82" s="32"/>
      <c r="B82" s="32"/>
      <c r="C82" s="32"/>
      <c r="D82" s="32"/>
      <c r="E82" s="32"/>
      <c r="F82" s="32"/>
      <c r="G82" s="32"/>
      <c r="H82" s="32"/>
      <c r="I82" s="32"/>
      <c r="J82" s="32"/>
      <c r="K82" s="32"/>
      <c r="L82" s="32"/>
      <c r="M82" s="32"/>
      <c r="N82" s="32"/>
      <c r="O82" s="32"/>
      <c r="P82" s="72"/>
      <c r="Q82" s="72"/>
      <c r="R82" s="72"/>
    </row>
    <row r="83" spans="1:18" ht="20.100000000000001" customHeight="1" x14ac:dyDescent="0.2">
      <c r="A83" s="32"/>
      <c r="B83" s="32"/>
      <c r="C83" s="32"/>
      <c r="D83" s="32"/>
      <c r="E83" s="32"/>
      <c r="F83" s="32"/>
      <c r="G83" s="32"/>
      <c r="H83" s="32"/>
      <c r="I83" s="32"/>
      <c r="J83" s="32"/>
      <c r="K83" s="32"/>
      <c r="L83" s="32"/>
      <c r="M83" s="32"/>
      <c r="N83" s="32"/>
      <c r="O83" s="32"/>
      <c r="P83" s="72"/>
      <c r="Q83" s="72"/>
      <c r="R83" s="72"/>
    </row>
    <row r="84" spans="1:18" ht="20.100000000000001" customHeight="1" x14ac:dyDescent="0.2">
      <c r="A84" s="32"/>
      <c r="B84" s="32"/>
      <c r="C84" s="32"/>
      <c r="D84" s="32"/>
      <c r="E84" s="32"/>
      <c r="F84" s="32"/>
      <c r="G84" s="32"/>
      <c r="H84" s="32"/>
      <c r="I84" s="32"/>
      <c r="J84" s="32"/>
      <c r="K84" s="32"/>
      <c r="L84" s="32"/>
      <c r="M84" s="32"/>
      <c r="N84" s="32"/>
      <c r="O84" s="32"/>
      <c r="P84" s="72"/>
      <c r="Q84" s="72"/>
      <c r="R84" s="72"/>
    </row>
    <row r="85" spans="1:18" ht="20.100000000000001" customHeight="1" x14ac:dyDescent="0.2">
      <c r="A85" s="32"/>
      <c r="B85" s="32"/>
      <c r="C85" s="32"/>
      <c r="D85" s="32"/>
      <c r="E85" s="32"/>
      <c r="F85" s="32"/>
      <c r="G85" s="32"/>
      <c r="H85" s="32"/>
      <c r="I85" s="32"/>
      <c r="J85" s="32"/>
      <c r="K85" s="32"/>
      <c r="L85" s="32"/>
      <c r="M85" s="32"/>
      <c r="N85" s="32"/>
      <c r="O85" s="32"/>
      <c r="P85" s="72"/>
      <c r="Q85" s="72"/>
      <c r="R85" s="72"/>
    </row>
    <row r="86" spans="1:18" ht="20.100000000000001" customHeight="1" x14ac:dyDescent="0.2">
      <c r="A86" s="32"/>
      <c r="B86" s="32"/>
      <c r="C86" s="32"/>
      <c r="D86" s="32"/>
      <c r="E86" s="32"/>
      <c r="F86" s="32"/>
      <c r="G86" s="32"/>
      <c r="H86" s="32"/>
      <c r="I86" s="32"/>
      <c r="J86" s="32"/>
      <c r="K86" s="32"/>
      <c r="L86" s="32"/>
      <c r="M86" s="32"/>
      <c r="N86" s="32"/>
      <c r="O86" s="32"/>
      <c r="P86" s="72"/>
      <c r="Q86" s="72"/>
      <c r="R86" s="72"/>
    </row>
    <row r="87" spans="1:18" ht="20.100000000000001" customHeight="1" x14ac:dyDescent="0.2">
      <c r="A87" s="32"/>
      <c r="B87" s="32"/>
      <c r="C87" s="32"/>
      <c r="D87" s="32"/>
      <c r="E87" s="32"/>
      <c r="F87" s="32"/>
      <c r="G87" s="32"/>
      <c r="H87" s="32"/>
      <c r="I87" s="32"/>
      <c r="J87" s="32"/>
      <c r="K87" s="32"/>
      <c r="L87" s="32"/>
      <c r="M87" s="32"/>
      <c r="N87" s="32"/>
      <c r="O87" s="32"/>
      <c r="P87" s="72"/>
      <c r="Q87" s="72"/>
      <c r="R87" s="72"/>
    </row>
    <row r="88" spans="1:18" ht="20.100000000000001" customHeight="1" x14ac:dyDescent="0.2">
      <c r="A88" s="32"/>
      <c r="B88" s="32"/>
      <c r="C88" s="32"/>
      <c r="D88" s="32"/>
      <c r="E88" s="32"/>
      <c r="F88" s="32"/>
      <c r="G88" s="32"/>
      <c r="H88" s="32"/>
      <c r="I88" s="32"/>
      <c r="J88" s="32"/>
      <c r="K88" s="32"/>
      <c r="L88" s="32"/>
      <c r="M88" s="32"/>
      <c r="N88" s="32"/>
      <c r="O88" s="32"/>
      <c r="P88" s="72"/>
      <c r="Q88" s="72"/>
      <c r="R88" s="72"/>
    </row>
    <row r="89" spans="1:18" ht="20.100000000000001" customHeight="1" x14ac:dyDescent="0.2">
      <c r="A89" s="32"/>
      <c r="B89" s="32"/>
      <c r="C89" s="32"/>
      <c r="D89" s="32"/>
      <c r="E89" s="32"/>
      <c r="F89" s="32"/>
      <c r="G89" s="32"/>
      <c r="H89" s="32"/>
      <c r="I89" s="32"/>
      <c r="J89" s="32"/>
      <c r="K89" s="32"/>
      <c r="L89" s="32"/>
      <c r="M89" s="32"/>
      <c r="N89" s="32"/>
      <c r="O89" s="32"/>
      <c r="P89" s="72"/>
      <c r="Q89" s="72"/>
      <c r="R89" s="72"/>
    </row>
    <row r="90" spans="1:18" ht="20.100000000000001" customHeight="1" x14ac:dyDescent="0.2">
      <c r="A90" s="32"/>
      <c r="B90" s="32"/>
      <c r="C90" s="32"/>
      <c r="D90" s="32"/>
      <c r="E90" s="32"/>
      <c r="F90" s="32"/>
      <c r="G90" s="32"/>
      <c r="H90" s="32"/>
      <c r="I90" s="32"/>
      <c r="J90" s="32"/>
      <c r="K90" s="32"/>
      <c r="L90" s="32"/>
      <c r="M90" s="32"/>
      <c r="N90" s="32"/>
      <c r="O90" s="32"/>
      <c r="P90" s="72"/>
      <c r="Q90" s="72"/>
      <c r="R90" s="72"/>
    </row>
    <row r="91" spans="1:18" ht="20.100000000000001" customHeight="1" x14ac:dyDescent="0.2">
      <c r="A91" s="32"/>
      <c r="B91" s="32"/>
      <c r="C91" s="32"/>
      <c r="D91" s="32"/>
      <c r="E91" s="32"/>
      <c r="F91" s="32"/>
      <c r="G91" s="32"/>
      <c r="H91" s="32"/>
      <c r="I91" s="32"/>
      <c r="J91" s="32"/>
      <c r="K91" s="32"/>
      <c r="L91" s="32"/>
      <c r="M91" s="32"/>
      <c r="N91" s="32"/>
      <c r="O91" s="32"/>
      <c r="P91" s="72"/>
      <c r="Q91" s="72"/>
      <c r="R91" s="72"/>
    </row>
    <row r="92" spans="1:18" ht="20.100000000000001" customHeight="1" x14ac:dyDescent="0.2">
      <c r="A92" s="32"/>
      <c r="B92" s="32"/>
      <c r="C92" s="32"/>
      <c r="D92" s="32"/>
      <c r="E92" s="32"/>
      <c r="F92" s="32"/>
      <c r="G92" s="32"/>
      <c r="H92" s="32"/>
      <c r="I92" s="32"/>
      <c r="J92" s="32"/>
      <c r="K92" s="32"/>
      <c r="L92" s="32"/>
      <c r="M92" s="32"/>
      <c r="N92" s="32"/>
      <c r="O92" s="32"/>
      <c r="P92" s="72"/>
      <c r="Q92" s="72"/>
      <c r="R92" s="72"/>
    </row>
    <row r="93" spans="1:18" ht="20.100000000000001" customHeight="1" x14ac:dyDescent="0.2">
      <c r="A93" s="32"/>
      <c r="B93" s="32"/>
      <c r="C93" s="32"/>
      <c r="D93" s="32"/>
      <c r="E93" s="32"/>
      <c r="F93" s="32"/>
      <c r="G93" s="32"/>
      <c r="H93" s="32"/>
      <c r="I93" s="32"/>
      <c r="J93" s="32"/>
      <c r="K93" s="32"/>
      <c r="L93" s="32"/>
      <c r="M93" s="32"/>
      <c r="N93" s="32"/>
      <c r="O93" s="32"/>
      <c r="P93" s="72"/>
      <c r="Q93" s="72"/>
      <c r="R93" s="72"/>
    </row>
    <row r="94" spans="1:18" ht="20.100000000000001" customHeight="1" x14ac:dyDescent="0.2">
      <c r="A94" s="32"/>
      <c r="B94" s="32"/>
      <c r="C94" s="32"/>
      <c r="D94" s="32"/>
      <c r="E94" s="32"/>
      <c r="F94" s="32"/>
      <c r="G94" s="32"/>
      <c r="H94" s="32"/>
      <c r="I94" s="32"/>
      <c r="J94" s="32"/>
      <c r="K94" s="32"/>
      <c r="L94" s="32"/>
      <c r="M94" s="32"/>
      <c r="N94" s="32"/>
      <c r="O94" s="32"/>
      <c r="P94" s="72"/>
      <c r="Q94" s="72"/>
      <c r="R94" s="72"/>
    </row>
    <row r="95" spans="1:18" ht="20.100000000000001" customHeight="1" x14ac:dyDescent="0.2">
      <c r="A95" s="32"/>
      <c r="B95" s="32"/>
      <c r="C95" s="32"/>
      <c r="D95" s="32"/>
      <c r="E95" s="32"/>
      <c r="F95" s="32"/>
      <c r="G95" s="32"/>
      <c r="H95" s="32"/>
      <c r="I95" s="32"/>
      <c r="J95" s="32"/>
      <c r="K95" s="32"/>
      <c r="L95" s="32"/>
      <c r="M95" s="32"/>
      <c r="N95" s="32"/>
      <c r="O95" s="32"/>
      <c r="P95" s="72"/>
      <c r="Q95" s="72"/>
      <c r="R95" s="72"/>
    </row>
    <row r="96" spans="1:18" ht="20.100000000000001" customHeight="1" x14ac:dyDescent="0.2">
      <c r="A96" s="32"/>
      <c r="B96" s="32"/>
      <c r="C96" s="32"/>
      <c r="D96" s="32"/>
      <c r="E96" s="32"/>
      <c r="F96" s="32"/>
      <c r="G96" s="32"/>
      <c r="H96" s="32"/>
      <c r="I96" s="32"/>
      <c r="J96" s="32"/>
      <c r="K96" s="32"/>
      <c r="L96" s="32"/>
      <c r="M96" s="32"/>
      <c r="N96" s="32"/>
      <c r="O96" s="32"/>
      <c r="P96" s="72"/>
      <c r="Q96" s="72"/>
      <c r="R96" s="72"/>
    </row>
    <row r="97" spans="1:33" ht="20.100000000000001" customHeight="1" x14ac:dyDescent="0.2">
      <c r="A97" s="32"/>
      <c r="B97" s="32"/>
      <c r="C97" s="32"/>
      <c r="D97" s="32"/>
      <c r="E97" s="32"/>
      <c r="F97" s="32"/>
      <c r="G97" s="32"/>
      <c r="H97" s="32"/>
      <c r="I97" s="32"/>
      <c r="J97" s="32"/>
      <c r="K97" s="32"/>
      <c r="L97" s="32"/>
      <c r="M97" s="32"/>
      <c r="N97" s="32"/>
      <c r="O97" s="32"/>
      <c r="P97" s="72"/>
      <c r="Q97" s="72"/>
      <c r="R97" s="72"/>
    </row>
    <row r="98" spans="1:33" ht="20.100000000000001" customHeight="1" x14ac:dyDescent="0.2">
      <c r="A98" s="32"/>
      <c r="B98" s="32"/>
      <c r="C98" s="32"/>
      <c r="D98" s="32"/>
      <c r="E98" s="32"/>
      <c r="F98" s="32"/>
      <c r="G98" s="32"/>
      <c r="H98" s="32"/>
      <c r="I98" s="32"/>
      <c r="J98" s="32"/>
      <c r="K98" s="32"/>
      <c r="L98" s="32"/>
      <c r="M98" s="32"/>
      <c r="N98" s="32"/>
      <c r="O98" s="32"/>
      <c r="P98" s="72"/>
      <c r="Q98" s="72"/>
      <c r="R98" s="72"/>
      <c r="S98" s="72"/>
      <c r="T98" s="72"/>
      <c r="U98" s="72"/>
      <c r="V98" s="72"/>
      <c r="W98" s="72"/>
      <c r="X98" s="72"/>
      <c r="Y98" s="72"/>
      <c r="Z98" s="72"/>
      <c r="AA98" s="72"/>
      <c r="AB98" s="72"/>
      <c r="AC98" s="72"/>
      <c r="AD98" s="72"/>
      <c r="AE98" s="72"/>
      <c r="AF98" s="72"/>
      <c r="AG98" s="72"/>
    </row>
    <row r="99" spans="1:33" ht="20.100000000000001" customHeight="1" x14ac:dyDescent="0.2">
      <c r="A99" s="32"/>
      <c r="B99" s="32"/>
      <c r="C99" s="32"/>
      <c r="D99" s="32"/>
      <c r="E99" s="32"/>
      <c r="F99" s="32"/>
      <c r="G99" s="32"/>
      <c r="H99" s="32"/>
      <c r="I99" s="32"/>
      <c r="J99" s="32"/>
      <c r="K99" s="32"/>
      <c r="L99" s="32"/>
      <c r="M99" s="32"/>
      <c r="N99" s="32"/>
      <c r="O99" s="32"/>
      <c r="P99" s="72"/>
      <c r="Q99" s="72"/>
      <c r="R99" s="72"/>
      <c r="S99" s="72"/>
      <c r="T99" s="72"/>
      <c r="U99" s="72"/>
      <c r="V99" s="72"/>
      <c r="W99" s="72"/>
      <c r="X99" s="72"/>
      <c r="Y99" s="72"/>
      <c r="Z99" s="72"/>
      <c r="AA99" s="72"/>
      <c r="AB99" s="72"/>
      <c r="AC99" s="72"/>
      <c r="AD99" s="72"/>
      <c r="AE99" s="72"/>
      <c r="AF99" s="72"/>
      <c r="AG99" s="72"/>
    </row>
    <row r="100" spans="1:33" ht="20.100000000000001" customHeight="1" x14ac:dyDescent="0.2">
      <c r="A100" s="32"/>
      <c r="B100" s="32"/>
      <c r="C100" s="32"/>
      <c r="D100" s="32"/>
      <c r="E100" s="32"/>
      <c r="F100" s="32"/>
      <c r="G100" s="32"/>
      <c r="H100" s="32"/>
      <c r="I100" s="32"/>
      <c r="J100" s="32"/>
      <c r="K100" s="32"/>
      <c r="L100" s="32"/>
      <c r="M100" s="32"/>
      <c r="N100" s="32"/>
      <c r="O100" s="32"/>
      <c r="P100" s="72"/>
      <c r="Q100" s="72"/>
      <c r="R100" s="72"/>
      <c r="S100" s="72"/>
      <c r="T100" s="72"/>
      <c r="U100" s="72"/>
      <c r="V100" s="72"/>
      <c r="W100" s="72"/>
      <c r="X100" s="72"/>
      <c r="Y100" s="72"/>
      <c r="Z100" s="72"/>
      <c r="AA100" s="72"/>
      <c r="AB100" s="72"/>
      <c r="AC100" s="72"/>
      <c r="AD100" s="72"/>
      <c r="AE100" s="72"/>
      <c r="AF100" s="72"/>
      <c r="AG100" s="72"/>
    </row>
    <row r="101" spans="1:33" ht="20.100000000000001" customHeight="1" x14ac:dyDescent="0.2">
      <c r="A101" s="32"/>
      <c r="B101" s="32"/>
      <c r="C101" s="32"/>
      <c r="D101" s="32"/>
      <c r="E101" s="32"/>
      <c r="F101" s="32"/>
      <c r="G101" s="32"/>
      <c r="H101" s="32"/>
      <c r="I101" s="32"/>
      <c r="J101" s="32"/>
      <c r="K101" s="32"/>
      <c r="L101" s="32"/>
      <c r="M101" s="32"/>
      <c r="N101" s="32"/>
      <c r="O101" s="32"/>
      <c r="P101" s="72"/>
      <c r="Q101" s="72"/>
      <c r="R101" s="72"/>
      <c r="S101" s="72"/>
      <c r="T101" s="72"/>
      <c r="U101" s="72"/>
      <c r="V101" s="72"/>
      <c r="W101" s="72"/>
      <c r="X101" s="72"/>
      <c r="Y101" s="72"/>
      <c r="Z101" s="72"/>
      <c r="AA101" s="72"/>
      <c r="AB101" s="72"/>
      <c r="AC101" s="72"/>
      <c r="AD101" s="72"/>
      <c r="AE101" s="72"/>
      <c r="AF101" s="72"/>
      <c r="AG101" s="72"/>
    </row>
    <row r="102" spans="1:33" ht="20.100000000000001" customHeight="1" x14ac:dyDescent="0.2">
      <c r="A102" s="32"/>
      <c r="B102" s="32"/>
      <c r="C102" s="32"/>
      <c r="D102" s="32"/>
      <c r="E102" s="32"/>
      <c r="F102" s="32"/>
      <c r="G102" s="32"/>
      <c r="H102" s="32"/>
      <c r="I102" s="32"/>
      <c r="J102" s="32"/>
      <c r="K102" s="32"/>
      <c r="L102" s="32"/>
      <c r="M102" s="32"/>
      <c r="N102" s="32"/>
      <c r="O102" s="32"/>
      <c r="P102" s="72"/>
      <c r="Q102" s="72"/>
      <c r="R102" s="72"/>
      <c r="S102" s="72"/>
      <c r="T102" s="72"/>
      <c r="U102" s="72"/>
      <c r="V102" s="72"/>
      <c r="W102" s="72"/>
      <c r="X102" s="72"/>
      <c r="Y102" s="72"/>
      <c r="Z102" s="72"/>
      <c r="AA102" s="72"/>
      <c r="AB102" s="72"/>
      <c r="AC102" s="72"/>
      <c r="AD102" s="72"/>
      <c r="AE102" s="72"/>
      <c r="AF102" s="72"/>
      <c r="AG102" s="72"/>
    </row>
    <row r="103" spans="1:33" ht="20.100000000000001" customHeight="1" x14ac:dyDescent="0.2">
      <c r="A103" s="32"/>
      <c r="B103" s="32"/>
      <c r="C103" s="32"/>
      <c r="D103" s="32"/>
      <c r="E103" s="32"/>
      <c r="F103" s="32"/>
      <c r="G103" s="32"/>
      <c r="H103" s="32"/>
      <c r="I103" s="32"/>
      <c r="J103" s="32"/>
      <c r="K103" s="32"/>
      <c r="L103" s="32"/>
      <c r="M103" s="32"/>
      <c r="N103" s="32"/>
      <c r="O103" s="32"/>
      <c r="P103" s="72"/>
      <c r="Q103" s="72"/>
      <c r="R103" s="72"/>
      <c r="S103" s="72"/>
      <c r="T103" s="72"/>
      <c r="U103" s="72"/>
      <c r="V103" s="72"/>
      <c r="W103" s="72"/>
      <c r="X103" s="72"/>
      <c r="Y103" s="72"/>
      <c r="Z103" s="72"/>
      <c r="AA103" s="72"/>
      <c r="AB103" s="72"/>
      <c r="AC103" s="72"/>
      <c r="AD103" s="72"/>
      <c r="AE103" s="72"/>
      <c r="AF103" s="72"/>
      <c r="AG103" s="72"/>
    </row>
    <row r="104" spans="1:33" ht="20.100000000000001" customHeight="1" x14ac:dyDescent="0.2">
      <c r="A104" s="32"/>
      <c r="B104" s="32"/>
      <c r="C104" s="32"/>
      <c r="D104" s="32"/>
      <c r="E104" s="32"/>
      <c r="F104" s="32"/>
      <c r="G104" s="32"/>
      <c r="H104" s="32"/>
      <c r="I104" s="32"/>
      <c r="J104" s="32"/>
      <c r="K104" s="32"/>
      <c r="L104" s="32"/>
      <c r="M104" s="32"/>
      <c r="N104" s="32"/>
      <c r="O104" s="32"/>
      <c r="P104" s="72"/>
      <c r="Q104" s="72"/>
      <c r="R104" s="72"/>
      <c r="S104" s="72"/>
      <c r="T104" s="72"/>
      <c r="U104" s="72"/>
      <c r="V104" s="72"/>
      <c r="W104" s="72"/>
      <c r="X104" s="72"/>
      <c r="Y104" s="72"/>
      <c r="Z104" s="72"/>
      <c r="AA104" s="72"/>
      <c r="AB104" s="72"/>
      <c r="AC104" s="72"/>
      <c r="AD104" s="72"/>
      <c r="AE104" s="72"/>
      <c r="AF104" s="72"/>
      <c r="AG104" s="72"/>
    </row>
    <row r="105" spans="1:33" ht="20.100000000000001" customHeight="1" x14ac:dyDescent="0.2">
      <c r="A105" s="32"/>
      <c r="B105" s="32"/>
      <c r="C105" s="32"/>
      <c r="D105" s="32"/>
      <c r="E105" s="32"/>
      <c r="F105" s="32"/>
      <c r="G105" s="32"/>
      <c r="H105" s="32"/>
      <c r="I105" s="32"/>
      <c r="J105" s="32"/>
      <c r="K105" s="32"/>
      <c r="L105" s="32"/>
      <c r="M105" s="32"/>
      <c r="N105" s="32"/>
      <c r="O105" s="32"/>
      <c r="P105" s="72"/>
      <c r="Q105" s="72"/>
      <c r="R105" s="72"/>
      <c r="S105" s="72"/>
      <c r="T105" s="72"/>
      <c r="U105" s="72"/>
      <c r="V105" s="72"/>
      <c r="W105" s="72"/>
      <c r="X105" s="72"/>
      <c r="Y105" s="72"/>
      <c r="Z105" s="72"/>
      <c r="AA105" s="72"/>
      <c r="AB105" s="72"/>
      <c r="AC105" s="72"/>
      <c r="AD105" s="72"/>
      <c r="AE105" s="72"/>
      <c r="AF105" s="72"/>
      <c r="AG105" s="72"/>
    </row>
    <row r="106" spans="1:33" ht="20.100000000000001" customHeight="1" x14ac:dyDescent="0.2">
      <c r="A106" s="32"/>
      <c r="B106" s="32"/>
      <c r="C106" s="32"/>
      <c r="D106" s="32"/>
      <c r="E106" s="32"/>
      <c r="F106" s="32"/>
      <c r="G106" s="32"/>
      <c r="H106" s="32"/>
      <c r="I106" s="32"/>
      <c r="J106" s="32"/>
      <c r="K106" s="32"/>
      <c r="L106" s="32"/>
      <c r="M106" s="32"/>
      <c r="N106" s="32"/>
      <c r="O106" s="32"/>
      <c r="P106" s="72"/>
      <c r="Q106" s="72"/>
      <c r="R106" s="72"/>
      <c r="S106" s="72"/>
      <c r="T106" s="72"/>
      <c r="U106" s="72"/>
      <c r="V106" s="72"/>
      <c r="W106" s="72"/>
      <c r="X106" s="72"/>
      <c r="Y106" s="72"/>
      <c r="Z106" s="72"/>
      <c r="AA106" s="72"/>
      <c r="AB106" s="72"/>
      <c r="AC106" s="72"/>
      <c r="AD106" s="72"/>
      <c r="AE106" s="72"/>
      <c r="AF106" s="72"/>
      <c r="AG106" s="72"/>
    </row>
    <row r="107" spans="1:33" ht="20.100000000000001" customHeight="1" x14ac:dyDescent="0.2">
      <c r="A107" s="32"/>
      <c r="B107" s="32"/>
      <c r="C107" s="32"/>
      <c r="D107" s="32"/>
      <c r="E107" s="32"/>
      <c r="F107" s="32"/>
      <c r="G107" s="32"/>
      <c r="H107" s="32"/>
      <c r="I107" s="32"/>
      <c r="J107" s="32"/>
      <c r="K107" s="32"/>
      <c r="L107" s="32"/>
      <c r="M107" s="32"/>
      <c r="N107" s="32"/>
      <c r="O107" s="32"/>
      <c r="P107" s="72"/>
      <c r="Q107" s="72"/>
      <c r="R107" s="72"/>
      <c r="S107" s="72"/>
      <c r="T107" s="72"/>
      <c r="U107" s="72"/>
      <c r="V107" s="72"/>
      <c r="W107" s="72"/>
      <c r="X107" s="72"/>
      <c r="Y107" s="72"/>
      <c r="Z107" s="72"/>
      <c r="AA107" s="72"/>
      <c r="AB107" s="72"/>
      <c r="AC107" s="72"/>
      <c r="AD107" s="72"/>
      <c r="AE107" s="72"/>
      <c r="AF107" s="72"/>
      <c r="AG107" s="72"/>
    </row>
    <row r="108" spans="1:33" ht="20.100000000000001" customHeight="1" x14ac:dyDescent="0.2">
      <c r="A108" s="32"/>
      <c r="B108" s="32"/>
      <c r="C108" s="32"/>
      <c r="D108" s="32"/>
      <c r="E108" s="32"/>
      <c r="F108" s="32"/>
      <c r="G108" s="32"/>
      <c r="H108" s="32"/>
      <c r="I108" s="32"/>
      <c r="J108" s="32"/>
      <c r="K108" s="32"/>
      <c r="L108" s="32"/>
      <c r="M108" s="32"/>
      <c r="N108" s="32"/>
      <c r="O108" s="32"/>
      <c r="P108" s="72"/>
      <c r="Q108" s="72"/>
      <c r="R108" s="72"/>
      <c r="S108" s="72"/>
      <c r="T108" s="72"/>
      <c r="U108" s="72"/>
      <c r="V108" s="72"/>
      <c r="W108" s="72"/>
      <c r="X108" s="72"/>
      <c r="Y108" s="72"/>
      <c r="Z108" s="72"/>
      <c r="AA108" s="72"/>
      <c r="AB108" s="72"/>
      <c r="AC108" s="72"/>
      <c r="AD108" s="72"/>
      <c r="AE108" s="72"/>
      <c r="AF108" s="72"/>
      <c r="AG108" s="72"/>
    </row>
    <row r="109" spans="1:33" ht="20.100000000000001" customHeight="1" x14ac:dyDescent="0.2">
      <c r="A109" s="32"/>
      <c r="B109" s="32"/>
      <c r="C109" s="32"/>
      <c r="D109" s="32"/>
      <c r="E109" s="32"/>
      <c r="F109" s="32"/>
      <c r="G109" s="32"/>
      <c r="H109" s="32"/>
      <c r="I109" s="32"/>
      <c r="J109" s="32"/>
      <c r="K109" s="32"/>
      <c r="L109" s="32"/>
      <c r="M109" s="32"/>
      <c r="N109" s="32"/>
      <c r="O109" s="32"/>
      <c r="P109" s="72"/>
      <c r="Q109" s="72"/>
      <c r="R109" s="72"/>
      <c r="S109" s="72"/>
      <c r="T109" s="72"/>
      <c r="U109" s="72"/>
      <c r="V109" s="72"/>
      <c r="W109" s="72"/>
      <c r="X109" s="72"/>
      <c r="Y109" s="72"/>
      <c r="Z109" s="72"/>
      <c r="AA109" s="72"/>
      <c r="AB109" s="72"/>
      <c r="AC109" s="72"/>
      <c r="AD109" s="72"/>
      <c r="AE109" s="72"/>
      <c r="AF109" s="72"/>
      <c r="AG109" s="72"/>
    </row>
    <row r="110" spans="1:33" ht="20.100000000000001" customHeight="1" x14ac:dyDescent="0.2">
      <c r="A110" s="32"/>
      <c r="B110" s="32"/>
      <c r="C110" s="32"/>
      <c r="D110" s="32"/>
      <c r="E110" s="32"/>
      <c r="F110" s="32"/>
      <c r="G110" s="32"/>
      <c r="H110" s="32"/>
      <c r="I110" s="32"/>
      <c r="J110" s="32"/>
      <c r="K110" s="32"/>
      <c r="L110" s="32"/>
      <c r="M110" s="32"/>
      <c r="N110" s="32"/>
      <c r="O110" s="32"/>
      <c r="P110" s="72"/>
      <c r="Q110" s="72"/>
      <c r="R110" s="72"/>
      <c r="S110" s="72"/>
      <c r="T110" s="72"/>
      <c r="U110" s="72"/>
      <c r="V110" s="72"/>
      <c r="W110" s="72"/>
      <c r="X110" s="72"/>
      <c r="Y110" s="72"/>
      <c r="Z110" s="72"/>
      <c r="AA110" s="72"/>
      <c r="AB110" s="72"/>
      <c r="AC110" s="72"/>
      <c r="AD110" s="72"/>
      <c r="AE110" s="72"/>
      <c r="AF110" s="72"/>
      <c r="AG110" s="72"/>
    </row>
    <row r="111" spans="1:33" ht="20.100000000000001" customHeight="1" x14ac:dyDescent="0.2">
      <c r="A111" s="32"/>
      <c r="B111" s="32"/>
      <c r="C111" s="32"/>
      <c r="D111" s="32"/>
      <c r="E111" s="32"/>
      <c r="F111" s="32"/>
      <c r="G111" s="32"/>
      <c r="H111" s="32"/>
      <c r="I111" s="32"/>
      <c r="J111" s="32"/>
      <c r="K111" s="32"/>
      <c r="L111" s="32"/>
      <c r="M111" s="32"/>
      <c r="N111" s="32"/>
      <c r="O111" s="32"/>
      <c r="P111" s="72"/>
      <c r="Q111" s="72"/>
      <c r="R111" s="72"/>
      <c r="S111" s="72"/>
      <c r="T111" s="72"/>
      <c r="U111" s="72"/>
      <c r="V111" s="72"/>
      <c r="W111" s="72"/>
      <c r="X111" s="72"/>
      <c r="Y111" s="72"/>
      <c r="Z111" s="72"/>
      <c r="AA111" s="72"/>
      <c r="AB111" s="72"/>
      <c r="AC111" s="72"/>
      <c r="AD111" s="72"/>
      <c r="AE111" s="72"/>
      <c r="AF111" s="72"/>
      <c r="AG111" s="72"/>
    </row>
    <row r="112" spans="1:33" ht="20.100000000000001" customHeight="1" x14ac:dyDescent="0.2">
      <c r="A112" s="32"/>
      <c r="B112" s="32"/>
      <c r="C112" s="32"/>
      <c r="D112" s="32"/>
      <c r="E112" s="32"/>
      <c r="F112" s="32"/>
      <c r="G112" s="32"/>
      <c r="H112" s="32"/>
      <c r="I112" s="32"/>
      <c r="J112" s="32"/>
      <c r="K112" s="32"/>
      <c r="L112" s="32"/>
      <c r="M112" s="32"/>
      <c r="N112" s="32"/>
      <c r="O112" s="32"/>
      <c r="P112" s="72"/>
      <c r="Q112" s="72"/>
      <c r="R112" s="72"/>
      <c r="S112" s="72"/>
      <c r="T112" s="72"/>
      <c r="U112" s="72"/>
      <c r="V112" s="72"/>
      <c r="W112" s="72"/>
      <c r="X112" s="72"/>
      <c r="Y112" s="72"/>
      <c r="Z112" s="72"/>
      <c r="AA112" s="72"/>
      <c r="AB112" s="72"/>
      <c r="AC112" s="72"/>
      <c r="AD112" s="72"/>
      <c r="AE112" s="72"/>
      <c r="AF112" s="72"/>
      <c r="AG112" s="72"/>
    </row>
    <row r="113" spans="1:33" ht="20.100000000000001" customHeight="1" x14ac:dyDescent="0.2">
      <c r="A113" s="32"/>
      <c r="B113" s="32"/>
      <c r="C113" s="32"/>
      <c r="D113" s="32"/>
      <c r="E113" s="32"/>
      <c r="F113" s="32"/>
      <c r="G113" s="32"/>
      <c r="H113" s="32"/>
      <c r="I113" s="32"/>
      <c r="J113" s="32"/>
      <c r="K113" s="32"/>
      <c r="L113" s="32"/>
      <c r="M113" s="32"/>
      <c r="N113" s="32"/>
      <c r="O113" s="32"/>
      <c r="P113" s="72"/>
      <c r="Q113" s="72"/>
      <c r="R113" s="72"/>
      <c r="S113" s="72"/>
      <c r="T113" s="72"/>
      <c r="U113" s="72"/>
      <c r="V113" s="72"/>
      <c r="W113" s="72"/>
      <c r="X113" s="72"/>
      <c r="Y113" s="72"/>
      <c r="Z113" s="72"/>
      <c r="AA113" s="72"/>
      <c r="AB113" s="72"/>
      <c r="AC113" s="72"/>
      <c r="AD113" s="72"/>
      <c r="AE113" s="72"/>
      <c r="AF113" s="72"/>
      <c r="AG113" s="72"/>
    </row>
    <row r="114" spans="1:33" ht="20.100000000000001" customHeight="1" x14ac:dyDescent="0.2">
      <c r="A114" s="32"/>
      <c r="B114" s="32"/>
      <c r="C114" s="32"/>
      <c r="D114" s="32"/>
      <c r="E114" s="32"/>
      <c r="F114" s="32"/>
      <c r="G114" s="32"/>
      <c r="H114" s="32"/>
      <c r="I114" s="32"/>
      <c r="J114" s="32"/>
      <c r="K114" s="32"/>
      <c r="L114" s="32"/>
      <c r="M114" s="32"/>
      <c r="N114" s="32"/>
      <c r="O114" s="32"/>
      <c r="P114" s="72"/>
      <c r="Q114" s="72"/>
      <c r="R114" s="72"/>
      <c r="S114" s="72"/>
      <c r="T114" s="72"/>
      <c r="U114" s="72"/>
      <c r="V114" s="72"/>
      <c r="W114" s="72"/>
      <c r="X114" s="72"/>
      <c r="Y114" s="72"/>
      <c r="Z114" s="72"/>
      <c r="AA114" s="72"/>
      <c r="AB114" s="72"/>
      <c r="AC114" s="72"/>
      <c r="AD114" s="72"/>
      <c r="AE114" s="72"/>
      <c r="AF114" s="72"/>
      <c r="AG114" s="72"/>
    </row>
    <row r="115" spans="1:33" ht="20.100000000000001" customHeight="1" x14ac:dyDescent="0.2">
      <c r="A115" s="32"/>
      <c r="B115" s="32"/>
      <c r="C115" s="32"/>
      <c r="D115" s="32"/>
      <c r="E115" s="32"/>
      <c r="F115" s="32"/>
      <c r="G115" s="32"/>
      <c r="H115" s="32"/>
      <c r="I115" s="32"/>
      <c r="J115" s="32"/>
      <c r="K115" s="32"/>
      <c r="L115" s="32"/>
      <c r="M115" s="32"/>
      <c r="N115" s="32"/>
      <c r="O115" s="32"/>
      <c r="P115" s="72"/>
      <c r="Q115" s="72"/>
      <c r="R115" s="72"/>
      <c r="S115" s="72"/>
      <c r="T115" s="72"/>
      <c r="U115" s="72"/>
      <c r="V115" s="72"/>
      <c r="W115" s="72"/>
      <c r="X115" s="72"/>
      <c r="Y115" s="72"/>
      <c r="Z115" s="72"/>
      <c r="AA115" s="72"/>
      <c r="AB115" s="72"/>
      <c r="AC115" s="72"/>
      <c r="AD115" s="72"/>
      <c r="AE115" s="72"/>
      <c r="AF115" s="72"/>
      <c r="AG115" s="72"/>
    </row>
    <row r="116" spans="1:33" ht="20.100000000000001" customHeight="1" x14ac:dyDescent="0.2">
      <c r="A116" s="32"/>
      <c r="B116" s="32"/>
      <c r="C116" s="32"/>
      <c r="D116" s="32"/>
      <c r="E116" s="32"/>
      <c r="F116" s="32"/>
      <c r="G116" s="32"/>
      <c r="H116" s="32"/>
      <c r="I116" s="32"/>
      <c r="J116" s="32"/>
      <c r="K116" s="32"/>
      <c r="L116" s="32"/>
      <c r="M116" s="32"/>
      <c r="N116" s="32"/>
      <c r="O116" s="32"/>
      <c r="P116" s="72"/>
      <c r="Q116" s="72"/>
      <c r="R116" s="72"/>
      <c r="S116" s="72"/>
      <c r="T116" s="72"/>
      <c r="U116" s="72"/>
      <c r="V116" s="72"/>
      <c r="W116" s="72"/>
      <c r="X116" s="72"/>
      <c r="Y116" s="72"/>
      <c r="Z116" s="72"/>
      <c r="AA116" s="72"/>
      <c r="AB116" s="72"/>
      <c r="AC116" s="72"/>
      <c r="AD116" s="72"/>
      <c r="AE116" s="72"/>
      <c r="AF116" s="72"/>
      <c r="AG116" s="72"/>
    </row>
    <row r="117" spans="1:33" ht="20.100000000000001" customHeight="1" x14ac:dyDescent="0.2">
      <c r="A117" s="32"/>
      <c r="B117" s="32"/>
      <c r="C117" s="32"/>
      <c r="D117" s="32"/>
      <c r="E117" s="32"/>
      <c r="F117" s="32"/>
      <c r="G117" s="32"/>
      <c r="H117" s="32"/>
      <c r="I117" s="32"/>
      <c r="J117" s="32"/>
      <c r="K117" s="32"/>
      <c r="L117" s="32"/>
      <c r="M117" s="32"/>
      <c r="N117" s="32"/>
      <c r="O117" s="32"/>
      <c r="P117" s="72"/>
      <c r="Q117" s="72"/>
      <c r="R117" s="72"/>
      <c r="S117" s="72"/>
      <c r="T117" s="72"/>
      <c r="U117" s="72"/>
      <c r="V117" s="72"/>
      <c r="W117" s="72"/>
      <c r="X117" s="72"/>
      <c r="Y117" s="72"/>
      <c r="Z117" s="72"/>
      <c r="AA117" s="72"/>
      <c r="AB117" s="72"/>
      <c r="AC117" s="72"/>
      <c r="AD117" s="72"/>
      <c r="AE117" s="72"/>
      <c r="AF117" s="72"/>
      <c r="AG117" s="72"/>
    </row>
    <row r="118" spans="1:33" ht="20.100000000000001" customHeight="1" x14ac:dyDescent="0.2">
      <c r="A118" s="32"/>
      <c r="B118" s="32"/>
      <c r="C118" s="32"/>
      <c r="D118" s="32"/>
      <c r="E118" s="32"/>
      <c r="F118" s="32"/>
      <c r="G118" s="32"/>
      <c r="H118" s="32"/>
      <c r="I118" s="32"/>
      <c r="J118" s="32"/>
      <c r="K118" s="32"/>
      <c r="L118" s="32"/>
      <c r="M118" s="32"/>
      <c r="N118" s="32"/>
      <c r="O118" s="32"/>
      <c r="P118" s="72"/>
      <c r="Q118" s="72"/>
      <c r="R118" s="72"/>
      <c r="S118" s="72"/>
      <c r="T118" s="72"/>
      <c r="U118" s="72"/>
      <c r="V118" s="72"/>
      <c r="W118" s="72"/>
      <c r="X118" s="72"/>
      <c r="Y118" s="72"/>
      <c r="Z118" s="72"/>
      <c r="AA118" s="72"/>
      <c r="AB118" s="72"/>
      <c r="AC118" s="72"/>
      <c r="AD118" s="72"/>
      <c r="AE118" s="72"/>
      <c r="AF118" s="72"/>
      <c r="AG118" s="72"/>
    </row>
    <row r="119" spans="1:33" ht="20.100000000000001" customHeight="1" x14ac:dyDescent="0.2">
      <c r="A119" s="32"/>
      <c r="B119" s="32"/>
      <c r="C119" s="32"/>
      <c r="D119" s="32"/>
      <c r="E119" s="32"/>
      <c r="F119" s="32"/>
      <c r="G119" s="32"/>
      <c r="H119" s="32"/>
      <c r="I119" s="32"/>
      <c r="J119" s="32"/>
      <c r="K119" s="32"/>
      <c r="L119" s="32"/>
      <c r="M119" s="32"/>
      <c r="N119" s="32"/>
      <c r="O119" s="32"/>
      <c r="P119" s="72"/>
      <c r="Q119" s="72"/>
      <c r="R119" s="72"/>
      <c r="S119" s="72"/>
      <c r="T119" s="72"/>
      <c r="U119" s="72"/>
      <c r="V119" s="72"/>
      <c r="W119" s="72"/>
      <c r="X119" s="72"/>
      <c r="Y119" s="72"/>
      <c r="Z119" s="72"/>
      <c r="AA119" s="72"/>
      <c r="AB119" s="72"/>
      <c r="AC119" s="72"/>
      <c r="AD119" s="72"/>
      <c r="AE119" s="72"/>
      <c r="AF119" s="72"/>
      <c r="AG119" s="72"/>
    </row>
    <row r="120" spans="1:33" ht="20.100000000000001" customHeight="1" x14ac:dyDescent="0.2">
      <c r="A120" s="32"/>
      <c r="B120" s="32"/>
      <c r="C120" s="32"/>
      <c r="D120" s="32"/>
      <c r="E120" s="32"/>
      <c r="F120" s="32"/>
      <c r="G120" s="32"/>
      <c r="H120" s="32"/>
      <c r="I120" s="32"/>
      <c r="J120" s="32"/>
      <c r="K120" s="32"/>
      <c r="L120" s="32"/>
      <c r="M120" s="32"/>
      <c r="N120" s="32"/>
      <c r="O120" s="32"/>
      <c r="P120" s="72"/>
      <c r="Q120" s="72"/>
      <c r="R120" s="72"/>
      <c r="S120" s="72"/>
      <c r="T120" s="72"/>
      <c r="U120" s="72"/>
      <c r="V120" s="72"/>
      <c r="W120" s="72"/>
      <c r="X120" s="72"/>
      <c r="Y120" s="72"/>
      <c r="Z120" s="72"/>
      <c r="AA120" s="72"/>
      <c r="AB120" s="72"/>
      <c r="AC120" s="72"/>
      <c r="AD120" s="72"/>
      <c r="AE120" s="72"/>
      <c r="AF120" s="72"/>
      <c r="AG120" s="72"/>
    </row>
    <row r="121" spans="1:33" ht="20.100000000000001" customHeight="1" x14ac:dyDescent="0.2">
      <c r="A121" s="32"/>
      <c r="B121" s="32"/>
      <c r="C121" s="32"/>
      <c r="D121" s="32"/>
      <c r="E121" s="32"/>
      <c r="F121" s="32"/>
      <c r="G121" s="32"/>
      <c r="H121" s="32"/>
      <c r="I121" s="32"/>
      <c r="J121" s="32"/>
      <c r="K121" s="32"/>
      <c r="L121" s="32"/>
      <c r="M121" s="32"/>
      <c r="N121" s="32"/>
      <c r="O121" s="32"/>
      <c r="P121" s="72"/>
      <c r="Q121" s="72"/>
      <c r="R121" s="72"/>
      <c r="S121" s="72"/>
      <c r="T121" s="72"/>
      <c r="U121" s="72"/>
      <c r="V121" s="72"/>
      <c r="W121" s="72"/>
      <c r="X121" s="72"/>
      <c r="Y121" s="72"/>
      <c r="Z121" s="72"/>
      <c r="AA121" s="72"/>
      <c r="AB121" s="72"/>
      <c r="AC121" s="72"/>
      <c r="AD121" s="72"/>
      <c r="AE121" s="72"/>
      <c r="AF121" s="72"/>
      <c r="AG121" s="72"/>
    </row>
    <row r="122" spans="1:33" ht="20.100000000000001" customHeight="1" x14ac:dyDescent="0.2">
      <c r="A122" s="32"/>
      <c r="B122" s="32"/>
      <c r="C122" s="32"/>
      <c r="D122" s="32"/>
      <c r="E122" s="32"/>
      <c r="F122" s="32"/>
      <c r="G122" s="32"/>
      <c r="H122" s="32"/>
      <c r="I122" s="32"/>
      <c r="J122" s="32"/>
      <c r="K122" s="32"/>
      <c r="L122" s="32"/>
      <c r="M122" s="32"/>
      <c r="N122" s="32"/>
      <c r="O122" s="32"/>
      <c r="P122" s="72"/>
      <c r="Q122" s="72"/>
      <c r="R122" s="72"/>
      <c r="S122" s="72"/>
      <c r="T122" s="72"/>
      <c r="U122" s="72"/>
      <c r="V122" s="72"/>
      <c r="W122" s="72"/>
      <c r="X122" s="72"/>
      <c r="Y122" s="72"/>
      <c r="Z122" s="72"/>
      <c r="AA122" s="72"/>
      <c r="AB122" s="72"/>
      <c r="AC122" s="72"/>
      <c r="AD122" s="72"/>
      <c r="AE122" s="72"/>
      <c r="AF122" s="72"/>
      <c r="AG122" s="72"/>
    </row>
    <row r="123" spans="1:33" ht="20.100000000000001" customHeight="1" x14ac:dyDescent="0.2">
      <c r="A123" s="32"/>
      <c r="B123" s="32"/>
      <c r="C123" s="32"/>
      <c r="D123" s="32"/>
      <c r="E123" s="32"/>
      <c r="F123" s="32"/>
      <c r="G123" s="32"/>
      <c r="H123" s="32"/>
      <c r="I123" s="32"/>
      <c r="J123" s="32"/>
      <c r="K123" s="32"/>
      <c r="L123" s="32"/>
      <c r="M123" s="32"/>
      <c r="N123" s="32"/>
      <c r="O123" s="32"/>
      <c r="P123" s="72"/>
      <c r="Q123" s="72"/>
      <c r="R123" s="72"/>
      <c r="S123" s="72"/>
      <c r="T123" s="72"/>
      <c r="U123" s="72"/>
      <c r="V123" s="72"/>
      <c r="W123" s="72"/>
      <c r="X123" s="72"/>
      <c r="Y123" s="72"/>
      <c r="Z123" s="72"/>
      <c r="AA123" s="72"/>
      <c r="AB123" s="72"/>
      <c r="AC123" s="72"/>
      <c r="AD123" s="72"/>
      <c r="AE123" s="72"/>
      <c r="AF123" s="72"/>
      <c r="AG123" s="72"/>
    </row>
    <row r="124" spans="1:33" ht="20.100000000000001" customHeight="1" x14ac:dyDescent="0.2">
      <c r="A124" s="32"/>
      <c r="B124" s="32"/>
      <c r="C124" s="32"/>
      <c r="D124" s="32"/>
      <c r="E124" s="32"/>
      <c r="F124" s="32"/>
      <c r="G124" s="32"/>
      <c r="H124" s="32"/>
      <c r="I124" s="32"/>
      <c r="J124" s="32"/>
      <c r="K124" s="32"/>
      <c r="L124" s="32"/>
      <c r="M124" s="32"/>
      <c r="N124" s="32"/>
      <c r="O124" s="32"/>
      <c r="P124" s="72"/>
      <c r="Q124" s="72"/>
      <c r="R124" s="72"/>
      <c r="S124" s="72"/>
      <c r="T124" s="72"/>
      <c r="U124" s="72"/>
      <c r="V124" s="72"/>
      <c r="W124" s="72"/>
      <c r="X124" s="72"/>
      <c r="Y124" s="72"/>
      <c r="Z124" s="72"/>
      <c r="AA124" s="72"/>
      <c r="AB124" s="72"/>
      <c r="AC124" s="72"/>
      <c r="AD124" s="72"/>
      <c r="AE124" s="72"/>
      <c r="AF124" s="72"/>
      <c r="AG124" s="72"/>
    </row>
    <row r="125" spans="1:33" ht="20.100000000000001" customHeight="1" x14ac:dyDescent="0.2">
      <c r="A125" s="32"/>
      <c r="B125" s="32"/>
      <c r="C125" s="32"/>
      <c r="D125" s="32"/>
      <c r="E125" s="32"/>
      <c r="F125" s="32"/>
      <c r="G125" s="32"/>
      <c r="H125" s="32"/>
      <c r="I125" s="32"/>
      <c r="J125" s="32"/>
      <c r="K125" s="32"/>
      <c r="L125" s="32"/>
      <c r="M125" s="32"/>
      <c r="N125" s="32"/>
      <c r="O125" s="32"/>
      <c r="P125" s="72"/>
      <c r="Q125" s="72"/>
      <c r="R125" s="72"/>
      <c r="S125" s="72"/>
      <c r="T125" s="72"/>
      <c r="U125" s="72"/>
      <c r="V125" s="72"/>
      <c r="W125" s="72"/>
      <c r="X125" s="72"/>
      <c r="Y125" s="72"/>
      <c r="Z125" s="72"/>
      <c r="AA125" s="72"/>
      <c r="AB125" s="72"/>
      <c r="AC125" s="72"/>
      <c r="AD125" s="72"/>
      <c r="AE125" s="72"/>
      <c r="AF125" s="72"/>
      <c r="AG125" s="72"/>
    </row>
    <row r="126" spans="1:33" ht="20.100000000000001" customHeight="1" x14ac:dyDescent="0.2">
      <c r="A126" s="32"/>
      <c r="B126" s="32"/>
      <c r="C126" s="32"/>
      <c r="D126" s="32"/>
      <c r="E126" s="32"/>
      <c r="F126" s="32"/>
      <c r="G126" s="32"/>
      <c r="H126" s="32"/>
      <c r="I126" s="32"/>
      <c r="J126" s="32"/>
      <c r="K126" s="32"/>
      <c r="L126" s="32"/>
      <c r="M126" s="32"/>
      <c r="N126" s="32"/>
      <c r="O126" s="32"/>
      <c r="P126" s="72"/>
      <c r="Q126" s="72"/>
      <c r="R126" s="72"/>
      <c r="S126" s="72"/>
      <c r="T126" s="72"/>
      <c r="U126" s="72"/>
      <c r="V126" s="72"/>
      <c r="W126" s="72"/>
      <c r="X126" s="72"/>
      <c r="Y126" s="72"/>
      <c r="Z126" s="72"/>
      <c r="AA126" s="72"/>
      <c r="AB126" s="72"/>
      <c r="AC126" s="72"/>
      <c r="AD126" s="72"/>
      <c r="AE126" s="72"/>
      <c r="AF126" s="72"/>
      <c r="AG126" s="72"/>
    </row>
    <row r="127" spans="1:33" ht="20.100000000000001" customHeight="1" x14ac:dyDescent="0.2">
      <c r="A127" s="32"/>
      <c r="B127" s="32"/>
      <c r="C127" s="32"/>
      <c r="D127" s="32"/>
      <c r="E127" s="32"/>
      <c r="F127" s="32"/>
      <c r="G127" s="32"/>
      <c r="H127" s="32"/>
      <c r="I127" s="32"/>
      <c r="J127" s="32"/>
      <c r="K127" s="32"/>
      <c r="L127" s="32"/>
      <c r="M127" s="32"/>
      <c r="N127" s="32"/>
      <c r="O127" s="32"/>
      <c r="P127" s="72"/>
      <c r="Q127" s="72"/>
      <c r="R127" s="72"/>
      <c r="S127" s="72"/>
      <c r="T127" s="72"/>
      <c r="U127" s="72"/>
      <c r="V127" s="72"/>
      <c r="W127" s="72"/>
      <c r="X127" s="72"/>
      <c r="Y127" s="72"/>
      <c r="Z127" s="72"/>
      <c r="AA127" s="72"/>
      <c r="AB127" s="72"/>
      <c r="AC127" s="72"/>
      <c r="AD127" s="72"/>
      <c r="AE127" s="72"/>
      <c r="AF127" s="72"/>
      <c r="AG127" s="72"/>
    </row>
    <row r="128" spans="1:33" ht="20.100000000000001" customHeight="1" x14ac:dyDescent="0.2">
      <c r="A128" s="32"/>
      <c r="B128" s="32"/>
      <c r="C128" s="32"/>
      <c r="D128" s="32"/>
      <c r="E128" s="32"/>
      <c r="F128" s="32"/>
      <c r="G128" s="32"/>
      <c r="H128" s="32"/>
      <c r="I128" s="32"/>
      <c r="J128" s="32"/>
      <c r="K128" s="32"/>
      <c r="L128" s="32"/>
      <c r="M128" s="32"/>
      <c r="N128" s="32"/>
      <c r="O128" s="32"/>
      <c r="P128" s="72"/>
      <c r="Q128" s="72"/>
      <c r="R128" s="72"/>
      <c r="S128" s="72"/>
      <c r="T128" s="72"/>
      <c r="U128" s="72"/>
      <c r="V128" s="72"/>
      <c r="W128" s="72"/>
      <c r="X128" s="72"/>
      <c r="Y128" s="72"/>
      <c r="Z128" s="72"/>
      <c r="AA128" s="72"/>
      <c r="AB128" s="72"/>
      <c r="AC128" s="72"/>
      <c r="AD128" s="72"/>
      <c r="AE128" s="72"/>
      <c r="AF128" s="72"/>
      <c r="AG128" s="72"/>
    </row>
    <row r="129" spans="1:33" ht="20.100000000000001" customHeight="1" x14ac:dyDescent="0.2">
      <c r="A129" s="32"/>
      <c r="B129" s="32"/>
      <c r="C129" s="32"/>
      <c r="D129" s="32"/>
      <c r="E129" s="32"/>
      <c r="F129" s="32"/>
      <c r="G129" s="32"/>
      <c r="H129" s="32"/>
      <c r="I129" s="32"/>
      <c r="J129" s="32"/>
      <c r="K129" s="32"/>
      <c r="L129" s="32"/>
      <c r="M129" s="32"/>
      <c r="N129" s="32"/>
      <c r="O129" s="32"/>
      <c r="P129" s="72"/>
      <c r="Q129" s="72"/>
      <c r="R129" s="72"/>
      <c r="S129" s="72"/>
      <c r="T129" s="72"/>
      <c r="U129" s="72"/>
      <c r="V129" s="72"/>
      <c r="W129" s="72"/>
      <c r="X129" s="72"/>
      <c r="Y129" s="72"/>
      <c r="Z129" s="72"/>
      <c r="AA129" s="72"/>
      <c r="AB129" s="72"/>
      <c r="AC129" s="72"/>
      <c r="AD129" s="72"/>
      <c r="AE129" s="72"/>
      <c r="AF129" s="72"/>
      <c r="AG129" s="72"/>
    </row>
    <row r="130" spans="1:33" ht="20.100000000000001" customHeight="1" x14ac:dyDescent="0.2">
      <c r="A130" s="32"/>
      <c r="B130" s="32"/>
      <c r="C130" s="32"/>
      <c r="D130" s="32"/>
      <c r="E130" s="32"/>
      <c r="F130" s="32"/>
      <c r="G130" s="32"/>
      <c r="H130" s="32"/>
      <c r="I130" s="32"/>
      <c r="J130" s="32"/>
      <c r="K130" s="32"/>
      <c r="L130" s="32"/>
      <c r="M130" s="32"/>
      <c r="N130" s="32"/>
      <c r="O130" s="32"/>
      <c r="P130" s="72"/>
      <c r="Q130" s="72"/>
      <c r="R130" s="72"/>
      <c r="S130" s="72"/>
      <c r="T130" s="72"/>
      <c r="U130" s="72"/>
      <c r="V130" s="72"/>
      <c r="W130" s="72"/>
      <c r="X130" s="72"/>
      <c r="Y130" s="72"/>
      <c r="Z130" s="72"/>
      <c r="AA130" s="72"/>
      <c r="AB130" s="72"/>
      <c r="AC130" s="72"/>
      <c r="AD130" s="72"/>
      <c r="AE130" s="72"/>
      <c r="AF130" s="72"/>
      <c r="AG130" s="72"/>
    </row>
    <row r="131" spans="1:33" ht="20.100000000000001" customHeight="1" x14ac:dyDescent="0.2">
      <c r="A131" s="32"/>
      <c r="B131" s="32"/>
      <c r="C131" s="32"/>
      <c r="D131" s="32"/>
      <c r="E131" s="32"/>
      <c r="F131" s="32"/>
      <c r="G131" s="32"/>
      <c r="H131" s="32"/>
      <c r="I131" s="32"/>
      <c r="J131" s="32"/>
      <c r="K131" s="32"/>
      <c r="L131" s="32"/>
      <c r="M131" s="32"/>
      <c r="N131" s="32"/>
      <c r="O131" s="32"/>
      <c r="P131" s="72"/>
      <c r="Q131" s="72"/>
      <c r="R131" s="72"/>
      <c r="S131" s="72"/>
      <c r="T131" s="72"/>
      <c r="U131" s="72"/>
      <c r="V131" s="72"/>
      <c r="W131" s="72"/>
      <c r="X131" s="72"/>
      <c r="Y131" s="72"/>
      <c r="Z131" s="72"/>
      <c r="AA131" s="72"/>
      <c r="AB131" s="72"/>
      <c r="AC131" s="72"/>
      <c r="AD131" s="72"/>
      <c r="AE131" s="72"/>
      <c r="AF131" s="72"/>
      <c r="AG131" s="72"/>
    </row>
    <row r="132" spans="1:33" ht="20.100000000000001" customHeight="1" x14ac:dyDescent="0.2">
      <c r="A132" s="32"/>
      <c r="B132" s="32"/>
      <c r="C132" s="32"/>
      <c r="D132" s="32"/>
      <c r="E132" s="32"/>
      <c r="F132" s="32"/>
      <c r="G132" s="32"/>
      <c r="H132" s="32"/>
      <c r="I132" s="32"/>
      <c r="J132" s="32"/>
      <c r="K132" s="32"/>
      <c r="L132" s="32"/>
      <c r="M132" s="32"/>
      <c r="N132" s="32"/>
      <c r="O132" s="32"/>
      <c r="P132" s="72"/>
      <c r="Q132" s="72"/>
      <c r="R132" s="72"/>
      <c r="S132" s="72"/>
      <c r="T132" s="72"/>
      <c r="U132" s="72"/>
      <c r="V132" s="72"/>
      <c r="W132" s="72"/>
      <c r="X132" s="72"/>
      <c r="Y132" s="72"/>
      <c r="Z132" s="72"/>
      <c r="AA132" s="72"/>
      <c r="AB132" s="72"/>
      <c r="AC132" s="72"/>
      <c r="AD132" s="72"/>
      <c r="AE132" s="72"/>
      <c r="AF132" s="72"/>
      <c r="AG132" s="72"/>
    </row>
    <row r="133" spans="1:33" ht="20.100000000000001" customHeight="1" x14ac:dyDescent="0.2">
      <c r="A133" s="32"/>
      <c r="B133" s="32"/>
      <c r="C133" s="32"/>
      <c r="D133" s="32"/>
      <c r="E133" s="32"/>
      <c r="F133" s="32"/>
      <c r="G133" s="32"/>
      <c r="H133" s="32"/>
      <c r="I133" s="32"/>
      <c r="J133" s="32"/>
      <c r="K133" s="32"/>
      <c r="L133" s="32"/>
      <c r="M133" s="32"/>
      <c r="N133" s="32"/>
      <c r="O133" s="32"/>
      <c r="P133" s="72"/>
      <c r="Q133" s="72"/>
      <c r="R133" s="72"/>
      <c r="S133" s="72"/>
      <c r="T133" s="72"/>
      <c r="U133" s="72"/>
      <c r="V133" s="72"/>
      <c r="W133" s="72"/>
      <c r="X133" s="72"/>
      <c r="Y133" s="72"/>
      <c r="Z133" s="72"/>
      <c r="AA133" s="72"/>
      <c r="AB133" s="72"/>
      <c r="AC133" s="72"/>
      <c r="AD133" s="72"/>
      <c r="AE133" s="72"/>
      <c r="AF133" s="72"/>
      <c r="AG133" s="72"/>
    </row>
    <row r="134" spans="1:33" ht="20.100000000000001" customHeight="1" x14ac:dyDescent="0.2">
      <c r="A134" s="32"/>
      <c r="B134" s="32"/>
      <c r="C134" s="32"/>
      <c r="D134" s="32"/>
      <c r="E134" s="32"/>
      <c r="F134" s="32"/>
      <c r="G134" s="32"/>
      <c r="H134" s="32"/>
      <c r="I134" s="32"/>
      <c r="J134" s="32"/>
      <c r="K134" s="32"/>
      <c r="L134" s="32"/>
      <c r="M134" s="32"/>
      <c r="N134" s="32"/>
      <c r="O134" s="32"/>
      <c r="P134" s="72"/>
      <c r="Q134" s="72"/>
      <c r="R134" s="72"/>
      <c r="S134" s="72"/>
      <c r="T134" s="72"/>
      <c r="U134" s="72"/>
      <c r="V134" s="72"/>
      <c r="W134" s="72"/>
      <c r="X134" s="72"/>
      <c r="Y134" s="72"/>
      <c r="Z134" s="72"/>
      <c r="AA134" s="72"/>
      <c r="AB134" s="72"/>
      <c r="AC134" s="72"/>
      <c r="AD134" s="72"/>
      <c r="AE134" s="72"/>
      <c r="AF134" s="72"/>
      <c r="AG134" s="72"/>
    </row>
    <row r="135" spans="1:33" ht="20.100000000000001" customHeight="1" x14ac:dyDescent="0.2">
      <c r="A135" s="32"/>
      <c r="B135" s="32"/>
      <c r="C135" s="32"/>
      <c r="D135" s="32"/>
      <c r="E135" s="32"/>
      <c r="F135" s="32"/>
      <c r="G135" s="32"/>
      <c r="H135" s="32"/>
      <c r="I135" s="32"/>
      <c r="J135" s="32"/>
      <c r="K135" s="32"/>
      <c r="L135" s="32"/>
      <c r="M135" s="32"/>
      <c r="N135" s="32"/>
      <c r="O135" s="32"/>
      <c r="P135" s="72"/>
      <c r="Q135" s="72"/>
      <c r="R135" s="72"/>
      <c r="S135" s="72"/>
      <c r="T135" s="72"/>
      <c r="U135" s="72"/>
      <c r="V135" s="72"/>
      <c r="W135" s="72"/>
      <c r="X135" s="72"/>
      <c r="Y135" s="72"/>
      <c r="Z135" s="72"/>
      <c r="AA135" s="72"/>
      <c r="AB135" s="72"/>
      <c r="AC135" s="72"/>
      <c r="AD135" s="72"/>
      <c r="AE135" s="72"/>
      <c r="AF135" s="72"/>
      <c r="AG135" s="72"/>
    </row>
    <row r="136" spans="1:33" ht="20.100000000000001" customHeight="1" x14ac:dyDescent="0.2">
      <c r="A136" s="32"/>
      <c r="B136" s="32"/>
      <c r="C136" s="32"/>
      <c r="D136" s="32"/>
      <c r="E136" s="32"/>
      <c r="F136" s="32"/>
      <c r="G136" s="32"/>
      <c r="H136" s="32"/>
      <c r="I136" s="32"/>
      <c r="J136" s="32"/>
      <c r="K136" s="32"/>
      <c r="L136" s="32"/>
      <c r="M136" s="32"/>
      <c r="N136" s="32"/>
      <c r="O136" s="32"/>
      <c r="P136" s="72"/>
      <c r="Q136" s="72"/>
      <c r="R136" s="72"/>
      <c r="S136" s="72"/>
      <c r="T136" s="72"/>
      <c r="U136" s="72"/>
      <c r="V136" s="72"/>
      <c r="W136" s="72"/>
      <c r="X136" s="72"/>
      <c r="Y136" s="72"/>
      <c r="Z136" s="72"/>
      <c r="AA136" s="72"/>
      <c r="AB136" s="72"/>
      <c r="AC136" s="72"/>
      <c r="AD136" s="72"/>
      <c r="AE136" s="72"/>
      <c r="AF136" s="72"/>
      <c r="AG136" s="72"/>
    </row>
    <row r="137" spans="1:33" ht="20.100000000000001" customHeight="1" x14ac:dyDescent="0.2">
      <c r="A137" s="32"/>
      <c r="B137" s="32"/>
      <c r="C137" s="32"/>
      <c r="D137" s="32"/>
      <c r="E137" s="32"/>
      <c r="F137" s="32"/>
      <c r="G137" s="32"/>
      <c r="H137" s="32"/>
      <c r="I137" s="32"/>
      <c r="J137" s="32"/>
      <c r="K137" s="32"/>
      <c r="L137" s="32"/>
      <c r="M137" s="32"/>
      <c r="N137" s="32"/>
      <c r="O137" s="32"/>
      <c r="P137" s="72"/>
      <c r="Q137" s="72"/>
      <c r="R137" s="72"/>
      <c r="S137" s="72"/>
      <c r="T137" s="72"/>
      <c r="U137" s="72"/>
      <c r="V137" s="72"/>
      <c r="W137" s="72"/>
      <c r="X137" s="72"/>
      <c r="Y137" s="72"/>
      <c r="Z137" s="72"/>
      <c r="AA137" s="72"/>
      <c r="AB137" s="72"/>
      <c r="AC137" s="72"/>
      <c r="AD137" s="72"/>
      <c r="AE137" s="72"/>
      <c r="AF137" s="72"/>
      <c r="AG137" s="72"/>
    </row>
    <row r="138" spans="1:33" ht="20.100000000000001" customHeight="1" x14ac:dyDescent="0.2">
      <c r="A138" s="32"/>
      <c r="B138" s="32"/>
      <c r="C138" s="32"/>
      <c r="D138" s="32"/>
      <c r="E138" s="32"/>
      <c r="F138" s="32"/>
      <c r="G138" s="32"/>
      <c r="H138" s="32"/>
      <c r="I138" s="32"/>
      <c r="J138" s="32"/>
      <c r="K138" s="32"/>
      <c r="L138" s="32"/>
      <c r="M138" s="32"/>
      <c r="N138" s="32"/>
      <c r="O138" s="32"/>
      <c r="P138" s="72"/>
      <c r="Q138" s="72"/>
      <c r="R138" s="72"/>
      <c r="S138" s="72"/>
      <c r="T138" s="72"/>
      <c r="U138" s="72"/>
      <c r="V138" s="72"/>
      <c r="W138" s="72"/>
      <c r="X138" s="72"/>
      <c r="Y138" s="72"/>
      <c r="Z138" s="72"/>
      <c r="AA138" s="72"/>
      <c r="AB138" s="72"/>
      <c r="AC138" s="72"/>
      <c r="AD138" s="72"/>
      <c r="AE138" s="72"/>
      <c r="AF138" s="72"/>
      <c r="AG138" s="72"/>
    </row>
    <row r="139" spans="1:33" ht="20.100000000000001" customHeight="1" x14ac:dyDescent="0.2">
      <c r="A139" s="32"/>
      <c r="B139" s="32"/>
      <c r="C139" s="32"/>
      <c r="D139" s="32"/>
      <c r="E139" s="32"/>
      <c r="F139" s="32"/>
      <c r="G139" s="32"/>
      <c r="H139" s="32"/>
      <c r="I139" s="32"/>
      <c r="J139" s="32"/>
      <c r="K139" s="32"/>
      <c r="L139" s="32"/>
      <c r="M139" s="32"/>
      <c r="N139" s="32"/>
      <c r="O139" s="32"/>
      <c r="P139" s="72"/>
      <c r="Q139" s="72"/>
      <c r="R139" s="72"/>
      <c r="S139" s="72"/>
      <c r="T139" s="72"/>
      <c r="U139" s="72"/>
      <c r="V139" s="72"/>
      <c r="W139" s="72"/>
      <c r="X139" s="72"/>
      <c r="Y139" s="72"/>
      <c r="Z139" s="72"/>
      <c r="AA139" s="72"/>
      <c r="AB139" s="72"/>
      <c r="AC139" s="72"/>
      <c r="AD139" s="72"/>
      <c r="AE139" s="72"/>
      <c r="AF139" s="72"/>
      <c r="AG139" s="72"/>
    </row>
    <row r="140" spans="1:33" ht="20.100000000000001" customHeight="1" x14ac:dyDescent="0.2">
      <c r="A140" s="32"/>
      <c r="B140" s="32"/>
      <c r="C140" s="32"/>
      <c r="D140" s="32"/>
      <c r="E140" s="32"/>
      <c r="F140" s="32"/>
      <c r="G140" s="32"/>
      <c r="H140" s="32"/>
      <c r="I140" s="32"/>
      <c r="J140" s="32"/>
      <c r="K140" s="32"/>
      <c r="L140" s="32"/>
      <c r="M140" s="32"/>
      <c r="N140" s="32"/>
      <c r="O140" s="32"/>
      <c r="P140" s="72"/>
      <c r="Q140" s="72"/>
      <c r="R140" s="72"/>
      <c r="S140" s="72"/>
      <c r="T140" s="72"/>
      <c r="U140" s="72"/>
      <c r="V140" s="72"/>
      <c r="W140" s="72"/>
      <c r="X140" s="72"/>
      <c r="Y140" s="72"/>
      <c r="Z140" s="72"/>
      <c r="AA140" s="72"/>
      <c r="AB140" s="72"/>
      <c r="AC140" s="72"/>
      <c r="AD140" s="72"/>
      <c r="AE140" s="72"/>
      <c r="AF140" s="72"/>
      <c r="AG140" s="72"/>
    </row>
    <row r="141" spans="1:33" ht="20.100000000000001" customHeight="1" x14ac:dyDescent="0.2">
      <c r="A141" s="32"/>
      <c r="B141" s="32"/>
      <c r="C141" s="32"/>
      <c r="D141" s="32"/>
      <c r="E141" s="32"/>
      <c r="F141" s="32"/>
      <c r="G141" s="32"/>
      <c r="H141" s="32"/>
      <c r="I141" s="32"/>
      <c r="J141" s="32"/>
      <c r="K141" s="32"/>
      <c r="L141" s="32"/>
      <c r="M141" s="32"/>
      <c r="N141" s="32"/>
      <c r="O141" s="32"/>
      <c r="P141" s="72"/>
      <c r="Q141" s="72"/>
      <c r="R141" s="72"/>
      <c r="S141" s="72"/>
      <c r="T141" s="72"/>
      <c r="U141" s="72"/>
      <c r="V141" s="72"/>
      <c r="W141" s="72"/>
      <c r="X141" s="72"/>
      <c r="Y141" s="72"/>
      <c r="Z141" s="72"/>
      <c r="AA141" s="72"/>
      <c r="AB141" s="72"/>
      <c r="AC141" s="72"/>
      <c r="AD141" s="72"/>
      <c r="AE141" s="72"/>
      <c r="AF141" s="72"/>
      <c r="AG141" s="72"/>
    </row>
    <row r="142" spans="1:33" ht="20.100000000000001" customHeight="1" x14ac:dyDescent="0.2">
      <c r="A142" s="32"/>
      <c r="B142" s="32"/>
      <c r="C142" s="32"/>
      <c r="D142" s="32"/>
      <c r="E142" s="32"/>
      <c r="F142" s="32"/>
      <c r="G142" s="32"/>
      <c r="H142" s="32"/>
      <c r="I142" s="32"/>
      <c r="J142" s="32"/>
      <c r="K142" s="32"/>
      <c r="L142" s="32"/>
      <c r="M142" s="32"/>
      <c r="N142" s="32"/>
      <c r="O142" s="32"/>
      <c r="P142" s="72"/>
      <c r="Q142" s="72"/>
      <c r="R142" s="72"/>
      <c r="S142" s="72"/>
      <c r="T142" s="72"/>
      <c r="U142" s="72"/>
      <c r="V142" s="72"/>
      <c r="W142" s="72"/>
      <c r="X142" s="72"/>
      <c r="Y142" s="72"/>
      <c r="Z142" s="72"/>
      <c r="AA142" s="72"/>
      <c r="AB142" s="72"/>
      <c r="AC142" s="72"/>
      <c r="AD142" s="72"/>
      <c r="AE142" s="72"/>
      <c r="AF142" s="72"/>
      <c r="AG142" s="72"/>
    </row>
    <row r="143" spans="1:33" ht="20.100000000000001" customHeight="1" x14ac:dyDescent="0.2">
      <c r="A143" s="32"/>
      <c r="B143" s="32"/>
      <c r="C143" s="32"/>
      <c r="D143" s="32"/>
      <c r="E143" s="32"/>
      <c r="F143" s="32"/>
      <c r="G143" s="32"/>
      <c r="H143" s="32"/>
      <c r="I143" s="32"/>
      <c r="J143" s="32"/>
      <c r="K143" s="32"/>
      <c r="L143" s="32"/>
      <c r="M143" s="32"/>
      <c r="N143" s="32"/>
      <c r="O143" s="32"/>
      <c r="P143" s="72"/>
      <c r="Q143" s="72"/>
      <c r="R143" s="72"/>
      <c r="S143" s="72"/>
      <c r="T143" s="72"/>
      <c r="U143" s="72"/>
      <c r="V143" s="72"/>
      <c r="W143" s="72"/>
      <c r="X143" s="72"/>
      <c r="Y143" s="72"/>
      <c r="Z143" s="72"/>
      <c r="AA143" s="72"/>
      <c r="AB143" s="72"/>
      <c r="AC143" s="72"/>
      <c r="AD143" s="72"/>
      <c r="AE143" s="72"/>
      <c r="AF143" s="72"/>
      <c r="AG143" s="72"/>
    </row>
    <row r="144" spans="1:33" ht="20.100000000000001" customHeight="1" x14ac:dyDescent="0.2">
      <c r="A144" s="32"/>
      <c r="B144" s="32"/>
      <c r="C144" s="32"/>
      <c r="D144" s="32"/>
      <c r="E144" s="32"/>
      <c r="F144" s="32"/>
      <c r="G144" s="32"/>
      <c r="H144" s="32"/>
      <c r="I144" s="32"/>
      <c r="J144" s="32"/>
      <c r="K144" s="32"/>
      <c r="L144" s="32"/>
      <c r="M144" s="32"/>
      <c r="N144" s="32"/>
      <c r="O144" s="32"/>
      <c r="P144" s="72"/>
      <c r="Q144" s="72"/>
      <c r="R144" s="72"/>
      <c r="S144" s="72"/>
      <c r="T144" s="72"/>
      <c r="U144" s="72"/>
      <c r="V144" s="72"/>
      <c r="W144" s="72"/>
      <c r="X144" s="72"/>
      <c r="Y144" s="72"/>
      <c r="Z144" s="72"/>
      <c r="AA144" s="72"/>
      <c r="AB144" s="72"/>
      <c r="AC144" s="72"/>
      <c r="AD144" s="72"/>
      <c r="AE144" s="72"/>
      <c r="AF144" s="72"/>
      <c r="AG144" s="72"/>
    </row>
    <row r="145" spans="1:33" ht="20.100000000000001" customHeight="1" x14ac:dyDescent="0.2">
      <c r="A145" s="32"/>
      <c r="B145" s="32"/>
      <c r="C145" s="32"/>
      <c r="D145" s="32"/>
      <c r="E145" s="32"/>
      <c r="F145" s="32"/>
      <c r="G145" s="32"/>
      <c r="H145" s="32"/>
      <c r="I145" s="32"/>
      <c r="J145" s="32"/>
      <c r="K145" s="32"/>
      <c r="L145" s="32"/>
      <c r="M145" s="32"/>
      <c r="N145" s="32"/>
      <c r="O145" s="32"/>
      <c r="P145" s="72"/>
      <c r="Q145" s="72"/>
      <c r="R145" s="72"/>
      <c r="S145" s="72"/>
      <c r="T145" s="72"/>
      <c r="U145" s="72"/>
      <c r="V145" s="72"/>
      <c r="W145" s="72"/>
      <c r="X145" s="72"/>
      <c r="Y145" s="72"/>
      <c r="Z145" s="72"/>
      <c r="AA145" s="72"/>
      <c r="AB145" s="72"/>
      <c r="AC145" s="72"/>
      <c r="AD145" s="72"/>
      <c r="AE145" s="72"/>
      <c r="AF145" s="72"/>
      <c r="AG145" s="72"/>
    </row>
    <row r="146" spans="1:33" ht="20.100000000000001" customHeight="1" x14ac:dyDescent="0.2">
      <c r="A146" s="32"/>
      <c r="B146" s="32"/>
      <c r="C146" s="32"/>
      <c r="D146" s="32"/>
      <c r="E146" s="32"/>
      <c r="F146" s="32"/>
      <c r="G146" s="32"/>
      <c r="H146" s="32"/>
      <c r="I146" s="32"/>
      <c r="J146" s="32"/>
      <c r="K146" s="32"/>
      <c r="L146" s="32"/>
      <c r="M146" s="32"/>
      <c r="N146" s="32"/>
      <c r="O146" s="32"/>
      <c r="P146" s="72"/>
      <c r="Q146" s="72"/>
      <c r="R146" s="72"/>
      <c r="S146" s="72"/>
      <c r="T146" s="72"/>
      <c r="U146" s="72"/>
      <c r="V146" s="72"/>
      <c r="W146" s="72"/>
      <c r="X146" s="72"/>
      <c r="Y146" s="72"/>
      <c r="Z146" s="72"/>
      <c r="AA146" s="72"/>
      <c r="AB146" s="72"/>
      <c r="AC146" s="72"/>
      <c r="AD146" s="72"/>
      <c r="AE146" s="72"/>
      <c r="AF146" s="72"/>
      <c r="AG146" s="72"/>
    </row>
    <row r="147" spans="1:33" ht="20.100000000000001" customHeight="1" x14ac:dyDescent="0.2">
      <c r="A147" s="32"/>
      <c r="B147" s="32"/>
      <c r="C147" s="32"/>
      <c r="D147" s="32"/>
      <c r="E147" s="32"/>
      <c r="F147" s="32"/>
      <c r="G147" s="32"/>
      <c r="H147" s="32"/>
      <c r="I147" s="32"/>
      <c r="J147" s="32"/>
      <c r="K147" s="32"/>
      <c r="L147" s="32"/>
      <c r="M147" s="32"/>
      <c r="N147" s="32"/>
      <c r="O147" s="32"/>
      <c r="P147" s="72"/>
      <c r="Q147" s="72"/>
      <c r="R147" s="72"/>
      <c r="S147" s="72"/>
      <c r="T147" s="72"/>
      <c r="U147" s="72"/>
      <c r="V147" s="72"/>
      <c r="W147" s="72"/>
      <c r="X147" s="72"/>
      <c r="Y147" s="72"/>
      <c r="Z147" s="72"/>
      <c r="AA147" s="72"/>
      <c r="AB147" s="72"/>
      <c r="AC147" s="72"/>
      <c r="AD147" s="72"/>
      <c r="AE147" s="72"/>
      <c r="AF147" s="72"/>
      <c r="AG147" s="72"/>
    </row>
    <row r="148" spans="1:33" ht="20.100000000000001" customHeight="1" x14ac:dyDescent="0.2">
      <c r="A148" s="32"/>
      <c r="B148" s="32"/>
      <c r="C148" s="32"/>
      <c r="D148" s="32"/>
      <c r="E148" s="32"/>
      <c r="F148" s="32"/>
      <c r="G148" s="32"/>
      <c r="H148" s="32"/>
      <c r="I148" s="32"/>
      <c r="J148" s="32"/>
      <c r="K148" s="32"/>
      <c r="L148" s="32"/>
      <c r="M148" s="32"/>
      <c r="N148" s="32"/>
      <c r="O148" s="32"/>
      <c r="P148" s="72"/>
      <c r="Q148" s="72"/>
      <c r="R148" s="72"/>
      <c r="S148" s="72"/>
      <c r="T148" s="72"/>
      <c r="U148" s="72"/>
      <c r="V148" s="72"/>
      <c r="W148" s="72"/>
      <c r="X148" s="72"/>
      <c r="Y148" s="72"/>
      <c r="Z148" s="72"/>
      <c r="AA148" s="72"/>
      <c r="AB148" s="72"/>
      <c r="AC148" s="72"/>
      <c r="AD148" s="72"/>
      <c r="AE148" s="72"/>
      <c r="AF148" s="72"/>
      <c r="AG148" s="72"/>
    </row>
    <row r="149" spans="1:33" ht="20.100000000000001" customHeight="1" x14ac:dyDescent="0.2">
      <c r="A149" s="32"/>
      <c r="B149" s="32"/>
      <c r="C149" s="32"/>
      <c r="D149" s="32"/>
      <c r="E149" s="32"/>
      <c r="F149" s="32"/>
      <c r="G149" s="32"/>
      <c r="H149" s="32"/>
      <c r="I149" s="32"/>
      <c r="J149" s="32"/>
      <c r="K149" s="32"/>
      <c r="L149" s="32"/>
      <c r="M149" s="32"/>
      <c r="N149" s="32"/>
      <c r="O149" s="32"/>
      <c r="P149" s="72"/>
      <c r="Q149" s="72"/>
      <c r="R149" s="72"/>
      <c r="S149" s="72"/>
      <c r="T149" s="72"/>
      <c r="U149" s="72"/>
      <c r="V149" s="72"/>
      <c r="W149" s="72"/>
      <c r="X149" s="72"/>
      <c r="Y149" s="72"/>
      <c r="Z149" s="72"/>
      <c r="AA149" s="72"/>
      <c r="AB149" s="72"/>
      <c r="AC149" s="72"/>
      <c r="AD149" s="72"/>
      <c r="AE149" s="72"/>
      <c r="AF149" s="72"/>
      <c r="AG149" s="72"/>
    </row>
    <row r="150" spans="1:33" ht="20.100000000000001" customHeight="1" x14ac:dyDescent="0.2">
      <c r="A150" s="32"/>
      <c r="B150" s="32"/>
      <c r="C150" s="32"/>
      <c r="D150" s="32"/>
      <c r="E150" s="32"/>
      <c r="F150" s="32"/>
      <c r="G150" s="32"/>
      <c r="H150" s="32"/>
      <c r="I150" s="32"/>
      <c r="J150" s="32"/>
      <c r="K150" s="32"/>
      <c r="L150" s="32"/>
      <c r="M150" s="32"/>
      <c r="N150" s="32"/>
      <c r="O150" s="32"/>
      <c r="P150" s="72"/>
      <c r="Q150" s="72"/>
      <c r="R150" s="72"/>
      <c r="S150" s="72"/>
      <c r="T150" s="72"/>
      <c r="U150" s="72"/>
      <c r="V150" s="72"/>
      <c r="W150" s="72"/>
      <c r="X150" s="72"/>
      <c r="Y150" s="72"/>
      <c r="Z150" s="72"/>
      <c r="AA150" s="72"/>
      <c r="AB150" s="72"/>
      <c r="AC150" s="72"/>
      <c r="AD150" s="72"/>
      <c r="AE150" s="72"/>
      <c r="AF150" s="72"/>
      <c r="AG150" s="72"/>
    </row>
    <row r="151" spans="1:33" ht="20.100000000000001" customHeight="1" x14ac:dyDescent="0.2">
      <c r="A151" s="32"/>
      <c r="B151" s="32"/>
      <c r="C151" s="32"/>
      <c r="D151" s="32"/>
      <c r="E151" s="32"/>
      <c r="F151" s="32"/>
      <c r="G151" s="32"/>
      <c r="H151" s="32"/>
      <c r="I151" s="32"/>
      <c r="J151" s="32"/>
      <c r="K151" s="32"/>
      <c r="L151" s="32"/>
      <c r="M151" s="32"/>
      <c r="N151" s="32"/>
      <c r="O151" s="32"/>
      <c r="P151" s="72"/>
      <c r="Q151" s="72"/>
      <c r="R151" s="72"/>
      <c r="S151" s="72"/>
      <c r="T151" s="72"/>
      <c r="U151" s="72"/>
      <c r="V151" s="72"/>
      <c r="W151" s="72"/>
      <c r="X151" s="72"/>
      <c r="Y151" s="72"/>
      <c r="Z151" s="72"/>
      <c r="AA151" s="72"/>
      <c r="AB151" s="72"/>
      <c r="AC151" s="72"/>
      <c r="AD151" s="72"/>
      <c r="AE151" s="72"/>
      <c r="AF151" s="72"/>
      <c r="AG151" s="72"/>
    </row>
    <row r="152" spans="1:33" ht="20.100000000000001" customHeight="1" x14ac:dyDescent="0.2">
      <c r="A152" s="32"/>
      <c r="B152" s="32"/>
      <c r="C152" s="32"/>
      <c r="D152" s="32"/>
      <c r="E152" s="32"/>
      <c r="F152" s="32"/>
      <c r="G152" s="32"/>
      <c r="H152" s="32"/>
      <c r="I152" s="32"/>
      <c r="J152" s="32"/>
      <c r="K152" s="32"/>
      <c r="L152" s="32"/>
      <c r="M152" s="32"/>
      <c r="N152" s="32"/>
      <c r="O152" s="32"/>
      <c r="P152" s="72"/>
      <c r="Q152" s="72"/>
      <c r="R152" s="72"/>
      <c r="S152" s="72"/>
      <c r="T152" s="72"/>
      <c r="U152" s="72"/>
      <c r="V152" s="72"/>
      <c r="W152" s="72"/>
      <c r="X152" s="72"/>
      <c r="Y152" s="72"/>
      <c r="Z152" s="72"/>
      <c r="AA152" s="72"/>
      <c r="AB152" s="72"/>
      <c r="AC152" s="72"/>
      <c r="AD152" s="72"/>
      <c r="AE152" s="72"/>
      <c r="AF152" s="72"/>
      <c r="AG152" s="72"/>
    </row>
    <row r="153" spans="1:33" ht="20.100000000000001" customHeight="1" x14ac:dyDescent="0.2">
      <c r="A153" s="32"/>
      <c r="B153" s="32"/>
      <c r="C153" s="32"/>
      <c r="D153" s="32"/>
      <c r="E153" s="32"/>
      <c r="F153" s="32"/>
      <c r="G153" s="32"/>
      <c r="H153" s="32"/>
      <c r="I153" s="32"/>
      <c r="J153" s="32"/>
      <c r="K153" s="32"/>
      <c r="L153" s="32"/>
      <c r="M153" s="32"/>
      <c r="N153" s="32"/>
      <c r="O153" s="32"/>
      <c r="P153" s="72"/>
      <c r="Q153" s="72"/>
      <c r="R153" s="72"/>
      <c r="S153" s="72"/>
      <c r="T153" s="72"/>
      <c r="U153" s="72"/>
      <c r="V153" s="72"/>
      <c r="W153" s="72"/>
      <c r="X153" s="72"/>
      <c r="Y153" s="72"/>
      <c r="Z153" s="72"/>
      <c r="AA153" s="72"/>
      <c r="AB153" s="72"/>
      <c r="AC153" s="72"/>
      <c r="AD153" s="72"/>
      <c r="AE153" s="72"/>
      <c r="AF153" s="72"/>
      <c r="AG153" s="72"/>
    </row>
    <row r="154" spans="1:33" ht="20.100000000000001" customHeight="1" x14ac:dyDescent="0.2">
      <c r="A154" s="32"/>
      <c r="B154" s="32"/>
      <c r="C154" s="32"/>
      <c r="D154" s="32"/>
      <c r="E154" s="32"/>
      <c r="F154" s="32"/>
      <c r="G154" s="32"/>
      <c r="H154" s="32"/>
      <c r="I154" s="32"/>
      <c r="J154" s="32"/>
      <c r="K154" s="32"/>
      <c r="L154" s="32"/>
      <c r="M154" s="32"/>
      <c r="N154" s="32"/>
      <c r="O154" s="32"/>
      <c r="P154" s="72"/>
      <c r="Q154" s="72"/>
      <c r="R154" s="72"/>
      <c r="S154" s="72"/>
      <c r="T154" s="72"/>
      <c r="U154" s="72"/>
      <c r="V154" s="72"/>
      <c r="W154" s="72"/>
      <c r="X154" s="72"/>
      <c r="Y154" s="72"/>
      <c r="Z154" s="72"/>
      <c r="AA154" s="72"/>
      <c r="AB154" s="72"/>
      <c r="AC154" s="72"/>
      <c r="AD154" s="72"/>
      <c r="AE154" s="72"/>
      <c r="AF154" s="72"/>
      <c r="AG154" s="72"/>
    </row>
    <row r="155" spans="1:33" ht="20.100000000000001" customHeight="1" x14ac:dyDescent="0.2">
      <c r="A155" s="32"/>
      <c r="B155" s="32"/>
      <c r="C155" s="32"/>
      <c r="D155" s="32"/>
      <c r="E155" s="32"/>
      <c r="F155" s="32"/>
      <c r="G155" s="32"/>
      <c r="H155" s="32"/>
      <c r="I155" s="32"/>
      <c r="J155" s="32"/>
      <c r="K155" s="32"/>
      <c r="L155" s="32"/>
      <c r="M155" s="32"/>
      <c r="N155" s="32"/>
      <c r="O155" s="32"/>
      <c r="P155" s="72"/>
      <c r="Q155" s="72"/>
      <c r="R155" s="72"/>
      <c r="S155" s="72"/>
      <c r="T155" s="72"/>
      <c r="U155" s="72"/>
      <c r="V155" s="72"/>
      <c r="W155" s="72"/>
      <c r="X155" s="72"/>
      <c r="Y155" s="72"/>
      <c r="Z155" s="72"/>
      <c r="AA155" s="72"/>
      <c r="AB155" s="72"/>
      <c r="AC155" s="72"/>
      <c r="AD155" s="72"/>
      <c r="AE155" s="72"/>
      <c r="AF155" s="72"/>
      <c r="AG155" s="72"/>
    </row>
    <row r="156" spans="1:33" ht="20.100000000000001" customHeight="1" x14ac:dyDescent="0.2">
      <c r="A156" s="32"/>
      <c r="B156" s="32"/>
      <c r="C156" s="32"/>
      <c r="D156" s="32"/>
      <c r="E156" s="32"/>
      <c r="F156" s="32"/>
      <c r="G156" s="32"/>
      <c r="H156" s="32"/>
      <c r="I156" s="32"/>
      <c r="J156" s="32"/>
      <c r="K156" s="32"/>
      <c r="L156" s="32"/>
      <c r="M156" s="32"/>
      <c r="N156" s="32"/>
      <c r="O156" s="32"/>
      <c r="P156" s="72"/>
      <c r="Q156" s="72"/>
      <c r="R156" s="72"/>
      <c r="S156" s="72"/>
      <c r="T156" s="72"/>
      <c r="U156" s="72"/>
      <c r="V156" s="72"/>
      <c r="W156" s="72"/>
      <c r="X156" s="72"/>
      <c r="Y156" s="72"/>
      <c r="Z156" s="72"/>
      <c r="AA156" s="72"/>
      <c r="AB156" s="72"/>
      <c r="AC156" s="72"/>
      <c r="AD156" s="72"/>
      <c r="AE156" s="72"/>
      <c r="AF156" s="72"/>
      <c r="AG156" s="72"/>
    </row>
    <row r="157" spans="1:33" ht="20.100000000000001" customHeight="1" x14ac:dyDescent="0.2">
      <c r="A157" s="32"/>
      <c r="B157" s="32"/>
      <c r="C157" s="32"/>
      <c r="D157" s="32"/>
      <c r="E157" s="32"/>
      <c r="F157" s="32"/>
      <c r="G157" s="32"/>
      <c r="H157" s="32"/>
      <c r="I157" s="32"/>
      <c r="J157" s="32"/>
      <c r="K157" s="32"/>
      <c r="L157" s="32"/>
      <c r="M157" s="32"/>
      <c r="N157" s="32"/>
      <c r="O157" s="32"/>
      <c r="P157" s="72"/>
      <c r="Q157" s="72"/>
      <c r="R157" s="72"/>
      <c r="S157" s="72"/>
      <c r="T157" s="72"/>
      <c r="U157" s="72"/>
      <c r="V157" s="72"/>
      <c r="W157" s="72"/>
      <c r="X157" s="72"/>
      <c r="Y157" s="72"/>
      <c r="Z157" s="72"/>
      <c r="AA157" s="72"/>
      <c r="AB157" s="72"/>
      <c r="AC157" s="72"/>
      <c r="AD157" s="72"/>
      <c r="AE157" s="72"/>
      <c r="AF157" s="72"/>
      <c r="AG157" s="72"/>
    </row>
    <row r="158" spans="1:33" ht="20.100000000000001" customHeight="1" x14ac:dyDescent="0.2">
      <c r="A158" s="32"/>
      <c r="B158" s="32"/>
      <c r="C158" s="32"/>
      <c r="D158" s="32"/>
      <c r="E158" s="32"/>
      <c r="F158" s="32"/>
      <c r="G158" s="32"/>
      <c r="H158" s="32"/>
      <c r="I158" s="32"/>
      <c r="J158" s="32"/>
      <c r="K158" s="32"/>
      <c r="L158" s="32"/>
      <c r="M158" s="32"/>
      <c r="N158" s="32"/>
      <c r="O158" s="32"/>
      <c r="P158" s="72"/>
      <c r="Q158" s="72"/>
      <c r="R158" s="72"/>
      <c r="S158" s="72"/>
      <c r="T158" s="72"/>
      <c r="U158" s="72"/>
      <c r="V158" s="72"/>
      <c r="W158" s="72"/>
      <c r="X158" s="72"/>
      <c r="Y158" s="72"/>
      <c r="Z158" s="72"/>
      <c r="AA158" s="72"/>
      <c r="AB158" s="72"/>
      <c r="AC158" s="72"/>
      <c r="AD158" s="72"/>
      <c r="AE158" s="72"/>
      <c r="AF158" s="72"/>
      <c r="AG158" s="72"/>
    </row>
    <row r="159" spans="1:33" ht="20.100000000000001" customHeight="1" x14ac:dyDescent="0.2">
      <c r="A159" s="32"/>
      <c r="B159" s="32"/>
      <c r="C159" s="32"/>
      <c r="D159" s="32"/>
      <c r="E159" s="32"/>
      <c r="F159" s="32"/>
      <c r="G159" s="32"/>
      <c r="H159" s="32"/>
      <c r="I159" s="32"/>
      <c r="J159" s="32"/>
      <c r="K159" s="32"/>
      <c r="L159" s="32"/>
      <c r="M159" s="32"/>
      <c r="N159" s="32"/>
      <c r="O159" s="32"/>
      <c r="P159" s="72"/>
      <c r="Q159" s="72"/>
      <c r="R159" s="72"/>
      <c r="S159" s="72"/>
      <c r="T159" s="72"/>
      <c r="U159" s="72"/>
      <c r="V159" s="72"/>
      <c r="W159" s="72"/>
      <c r="X159" s="72"/>
      <c r="Y159" s="72"/>
      <c r="Z159" s="72"/>
      <c r="AA159" s="72"/>
      <c r="AB159" s="72"/>
      <c r="AC159" s="72"/>
      <c r="AD159" s="72"/>
      <c r="AE159" s="72"/>
      <c r="AF159" s="72"/>
      <c r="AG159" s="72"/>
    </row>
    <row r="160" spans="1:33" ht="20.100000000000001" customHeight="1" x14ac:dyDescent="0.2">
      <c r="A160" s="32"/>
      <c r="B160" s="32"/>
      <c r="C160" s="32"/>
      <c r="D160" s="32"/>
      <c r="E160" s="32"/>
      <c r="F160" s="32"/>
      <c r="G160" s="32"/>
      <c r="H160" s="32"/>
      <c r="I160" s="32"/>
      <c r="J160" s="32"/>
      <c r="K160" s="32"/>
      <c r="L160" s="32"/>
      <c r="M160" s="32"/>
      <c r="N160" s="32"/>
      <c r="O160" s="32"/>
      <c r="P160" s="72"/>
      <c r="Q160" s="72"/>
      <c r="R160" s="72"/>
      <c r="S160" s="72"/>
      <c r="T160" s="72"/>
      <c r="U160" s="72"/>
      <c r="V160" s="72"/>
      <c r="W160" s="72"/>
      <c r="X160" s="72"/>
      <c r="Y160" s="72"/>
      <c r="Z160" s="72"/>
      <c r="AA160" s="72"/>
      <c r="AB160" s="72"/>
      <c r="AC160" s="72"/>
      <c r="AD160" s="72"/>
      <c r="AE160" s="72"/>
      <c r="AF160" s="72"/>
      <c r="AG160" s="72"/>
    </row>
    <row r="161" spans="1:33" ht="20.100000000000001" customHeight="1" x14ac:dyDescent="0.2">
      <c r="A161" s="32"/>
      <c r="B161" s="32"/>
      <c r="C161" s="32"/>
      <c r="D161" s="32"/>
      <c r="E161" s="32"/>
      <c r="F161" s="32"/>
      <c r="G161" s="32"/>
      <c r="H161" s="32"/>
      <c r="I161" s="32"/>
      <c r="J161" s="32"/>
      <c r="K161" s="32"/>
      <c r="L161" s="32"/>
      <c r="M161" s="32"/>
      <c r="N161" s="32"/>
      <c r="O161" s="32"/>
      <c r="P161" s="72"/>
      <c r="Q161" s="72"/>
      <c r="R161" s="72"/>
      <c r="S161" s="72"/>
      <c r="T161" s="72"/>
      <c r="U161" s="72"/>
      <c r="V161" s="72"/>
      <c r="W161" s="72"/>
      <c r="X161" s="72"/>
      <c r="Y161" s="72"/>
      <c r="Z161" s="72"/>
      <c r="AA161" s="72"/>
      <c r="AB161" s="72"/>
      <c r="AC161" s="72"/>
      <c r="AD161" s="72"/>
      <c r="AE161" s="72"/>
      <c r="AF161" s="72"/>
      <c r="AG161" s="72"/>
    </row>
    <row r="162" spans="1:33" ht="20.100000000000001" customHeight="1" x14ac:dyDescent="0.2">
      <c r="A162" s="32"/>
      <c r="B162" s="32"/>
      <c r="C162" s="32"/>
      <c r="D162" s="32"/>
      <c r="E162" s="32"/>
      <c r="F162" s="32"/>
      <c r="G162" s="32"/>
      <c r="H162" s="32"/>
      <c r="I162" s="32"/>
      <c r="J162" s="32"/>
      <c r="K162" s="32"/>
      <c r="L162" s="32"/>
      <c r="M162" s="32"/>
      <c r="N162" s="32"/>
      <c r="O162" s="32"/>
      <c r="P162" s="72"/>
      <c r="Q162" s="72"/>
      <c r="R162" s="72"/>
      <c r="S162" s="72"/>
      <c r="T162" s="72"/>
      <c r="U162" s="72"/>
      <c r="V162" s="72"/>
      <c r="W162" s="72"/>
      <c r="X162" s="72"/>
      <c r="Y162" s="72"/>
      <c r="Z162" s="72"/>
      <c r="AA162" s="72"/>
      <c r="AB162" s="72"/>
      <c r="AC162" s="72"/>
      <c r="AD162" s="72"/>
      <c r="AE162" s="72"/>
      <c r="AF162" s="72"/>
      <c r="AG162" s="72"/>
    </row>
    <row r="163" spans="1:33" ht="20.100000000000001" customHeight="1" x14ac:dyDescent="0.2">
      <c r="A163" s="32"/>
      <c r="B163" s="32"/>
      <c r="C163" s="32"/>
      <c r="D163" s="32"/>
      <c r="E163" s="32"/>
      <c r="F163" s="32"/>
      <c r="G163" s="32"/>
      <c r="H163" s="32"/>
      <c r="I163" s="32"/>
      <c r="J163" s="32"/>
      <c r="K163" s="32"/>
      <c r="L163" s="32"/>
      <c r="M163" s="32"/>
      <c r="N163" s="32"/>
      <c r="O163" s="32"/>
      <c r="P163" s="72"/>
      <c r="Q163" s="72"/>
      <c r="R163" s="72"/>
      <c r="S163" s="72"/>
      <c r="T163" s="72"/>
      <c r="U163" s="72"/>
      <c r="V163" s="72"/>
      <c r="W163" s="72"/>
      <c r="X163" s="72"/>
      <c r="Y163" s="72"/>
      <c r="Z163" s="72"/>
      <c r="AA163" s="72"/>
      <c r="AB163" s="72"/>
      <c r="AC163" s="72"/>
      <c r="AD163" s="72"/>
      <c r="AE163" s="72"/>
      <c r="AF163" s="72"/>
      <c r="AG163" s="72"/>
    </row>
    <row r="164" spans="1:33" ht="20.100000000000001" customHeight="1" x14ac:dyDescent="0.2">
      <c r="A164" s="32"/>
      <c r="B164" s="32"/>
      <c r="C164" s="32"/>
      <c r="D164" s="32"/>
      <c r="E164" s="32"/>
      <c r="F164" s="32"/>
      <c r="G164" s="32"/>
      <c r="H164" s="32"/>
      <c r="I164" s="32"/>
      <c r="J164" s="32"/>
      <c r="K164" s="32"/>
      <c r="L164" s="32"/>
      <c r="M164" s="32"/>
      <c r="N164" s="32"/>
      <c r="O164" s="32"/>
      <c r="P164" s="72"/>
      <c r="Q164" s="72"/>
      <c r="R164" s="72"/>
      <c r="S164" s="72"/>
      <c r="T164" s="72"/>
      <c r="U164" s="72"/>
      <c r="V164" s="72"/>
      <c r="W164" s="72"/>
      <c r="X164" s="72"/>
      <c r="Y164" s="72"/>
      <c r="Z164" s="72"/>
      <c r="AA164" s="72"/>
      <c r="AB164" s="72"/>
      <c r="AC164" s="72"/>
      <c r="AD164" s="72"/>
      <c r="AE164" s="72"/>
      <c r="AF164" s="72"/>
      <c r="AG164" s="72"/>
    </row>
    <row r="165" spans="1:33" ht="20.100000000000001" customHeight="1" x14ac:dyDescent="0.2">
      <c r="A165" s="32"/>
      <c r="B165" s="32"/>
      <c r="C165" s="32"/>
      <c r="D165" s="32"/>
      <c r="E165" s="32"/>
      <c r="F165" s="32"/>
      <c r="G165" s="32"/>
      <c r="H165" s="32"/>
      <c r="I165" s="32"/>
      <c r="J165" s="32"/>
      <c r="K165" s="32"/>
      <c r="L165" s="32"/>
      <c r="M165" s="32"/>
      <c r="N165" s="32"/>
      <c r="O165" s="32"/>
      <c r="P165" s="72"/>
      <c r="Q165" s="72"/>
      <c r="R165" s="72"/>
      <c r="S165" s="72"/>
      <c r="T165" s="72"/>
      <c r="U165" s="72"/>
      <c r="V165" s="72"/>
      <c r="W165" s="72"/>
      <c r="X165" s="72"/>
      <c r="Y165" s="72"/>
      <c r="Z165" s="72"/>
      <c r="AA165" s="72"/>
      <c r="AB165" s="72"/>
      <c r="AC165" s="72"/>
      <c r="AD165" s="72"/>
      <c r="AE165" s="72"/>
      <c r="AF165" s="72"/>
      <c r="AG165" s="72"/>
    </row>
    <row r="166" spans="1:33" ht="20.100000000000001" customHeight="1" x14ac:dyDescent="0.2">
      <c r="A166" s="32"/>
      <c r="B166" s="32"/>
      <c r="C166" s="32"/>
      <c r="D166" s="32"/>
      <c r="E166" s="32"/>
      <c r="F166" s="32"/>
      <c r="G166" s="32"/>
      <c r="H166" s="32"/>
      <c r="I166" s="32"/>
      <c r="J166" s="32"/>
      <c r="K166" s="32"/>
      <c r="L166" s="32"/>
      <c r="M166" s="32"/>
      <c r="N166" s="32"/>
      <c r="O166" s="32"/>
      <c r="P166" s="72"/>
      <c r="Q166" s="72"/>
      <c r="R166" s="72"/>
      <c r="S166" s="72"/>
      <c r="T166" s="72"/>
      <c r="U166" s="72"/>
      <c r="V166" s="72"/>
      <c r="W166" s="72"/>
      <c r="X166" s="72"/>
      <c r="Y166" s="72"/>
      <c r="Z166" s="72"/>
      <c r="AA166" s="72"/>
      <c r="AB166" s="72"/>
      <c r="AC166" s="72"/>
      <c r="AD166" s="72"/>
      <c r="AE166" s="72"/>
      <c r="AF166" s="72"/>
      <c r="AG166" s="72"/>
    </row>
    <row r="167" spans="1:33" ht="20.100000000000001" customHeight="1" x14ac:dyDescent="0.2">
      <c r="A167" s="32"/>
      <c r="B167" s="32"/>
      <c r="C167" s="32"/>
      <c r="D167" s="32"/>
      <c r="E167" s="32"/>
      <c r="F167" s="32"/>
      <c r="G167" s="32"/>
      <c r="H167" s="32"/>
      <c r="I167" s="32"/>
      <c r="J167" s="32"/>
      <c r="K167" s="32"/>
      <c r="L167" s="32"/>
      <c r="M167" s="32"/>
      <c r="N167" s="32"/>
      <c r="O167" s="32"/>
      <c r="P167" s="72"/>
      <c r="Q167" s="72"/>
      <c r="R167" s="72"/>
      <c r="S167" s="72"/>
      <c r="T167" s="72"/>
      <c r="U167" s="72"/>
      <c r="V167" s="72"/>
      <c r="W167" s="72"/>
      <c r="X167" s="72"/>
      <c r="Y167" s="72"/>
      <c r="Z167" s="72"/>
      <c r="AA167" s="72"/>
      <c r="AB167" s="72"/>
      <c r="AC167" s="72"/>
      <c r="AD167" s="72"/>
      <c r="AE167" s="72"/>
      <c r="AF167" s="72"/>
      <c r="AG167" s="72"/>
    </row>
    <row r="168" spans="1:33" ht="20.100000000000001" customHeight="1" x14ac:dyDescent="0.2">
      <c r="A168" s="32"/>
      <c r="B168" s="32"/>
      <c r="C168" s="32"/>
      <c r="D168" s="32"/>
      <c r="E168" s="32"/>
      <c r="F168" s="32"/>
      <c r="G168" s="32"/>
      <c r="H168" s="32"/>
      <c r="I168" s="32"/>
      <c r="J168" s="32"/>
      <c r="K168" s="32"/>
      <c r="L168" s="32"/>
      <c r="M168" s="32"/>
      <c r="N168" s="32"/>
      <c r="O168" s="32"/>
      <c r="P168" s="72"/>
      <c r="Q168" s="72"/>
      <c r="R168" s="72"/>
      <c r="S168" s="72"/>
      <c r="T168" s="72"/>
      <c r="U168" s="72"/>
      <c r="V168" s="72"/>
      <c r="W168" s="72"/>
      <c r="X168" s="72"/>
      <c r="Y168" s="72"/>
      <c r="Z168" s="72"/>
      <c r="AA168" s="72"/>
      <c r="AB168" s="72"/>
      <c r="AC168" s="72"/>
      <c r="AD168" s="72"/>
      <c r="AE168" s="72"/>
      <c r="AF168" s="72"/>
      <c r="AG168" s="72"/>
    </row>
    <row r="169" spans="1:33" ht="20.100000000000001" customHeight="1" x14ac:dyDescent="0.2">
      <c r="A169" s="32"/>
      <c r="B169" s="32"/>
      <c r="C169" s="32"/>
      <c r="D169" s="32"/>
      <c r="E169" s="32"/>
      <c r="F169" s="32"/>
      <c r="G169" s="32"/>
      <c r="H169" s="32"/>
      <c r="I169" s="32"/>
      <c r="J169" s="32"/>
      <c r="K169" s="32"/>
      <c r="L169" s="32"/>
      <c r="M169" s="32"/>
      <c r="N169" s="32"/>
      <c r="O169" s="32"/>
      <c r="P169" s="72"/>
      <c r="Q169" s="72"/>
      <c r="R169" s="72"/>
      <c r="S169" s="72"/>
      <c r="T169" s="72"/>
      <c r="U169" s="72"/>
      <c r="V169" s="72"/>
      <c r="W169" s="72"/>
      <c r="X169" s="72"/>
      <c r="Y169" s="72"/>
      <c r="Z169" s="72"/>
      <c r="AA169" s="72"/>
      <c r="AB169" s="72"/>
      <c r="AC169" s="72"/>
      <c r="AD169" s="72"/>
      <c r="AE169" s="72"/>
      <c r="AF169" s="72"/>
      <c r="AG169" s="72"/>
    </row>
    <row r="170" spans="1:33" ht="20.100000000000001" customHeight="1" x14ac:dyDescent="0.2">
      <c r="A170" s="32"/>
      <c r="B170" s="32"/>
      <c r="C170" s="32"/>
      <c r="D170" s="32"/>
      <c r="E170" s="32"/>
      <c r="F170" s="32"/>
      <c r="G170" s="32"/>
      <c r="H170" s="32"/>
      <c r="I170" s="32"/>
      <c r="J170" s="32"/>
      <c r="K170" s="32"/>
      <c r="L170" s="32"/>
      <c r="M170" s="32"/>
      <c r="N170" s="32"/>
      <c r="O170" s="32"/>
      <c r="P170" s="72"/>
      <c r="Q170" s="72"/>
      <c r="R170" s="72"/>
      <c r="S170" s="72"/>
      <c r="T170" s="72"/>
      <c r="U170" s="72"/>
      <c r="V170" s="72"/>
      <c r="W170" s="72"/>
      <c r="X170" s="72"/>
      <c r="Y170" s="72"/>
      <c r="Z170" s="72"/>
      <c r="AA170" s="72"/>
      <c r="AB170" s="72"/>
      <c r="AC170" s="72"/>
      <c r="AD170" s="72"/>
      <c r="AE170" s="72"/>
      <c r="AF170" s="72"/>
      <c r="AG170" s="72"/>
    </row>
    <row r="171" spans="1:33" ht="20.100000000000001" customHeight="1" x14ac:dyDescent="0.2">
      <c r="A171" s="32"/>
      <c r="B171" s="32"/>
      <c r="C171" s="32"/>
      <c r="D171" s="32"/>
      <c r="E171" s="32"/>
      <c r="F171" s="32"/>
      <c r="G171" s="32"/>
      <c r="H171" s="32"/>
      <c r="I171" s="32"/>
      <c r="J171" s="32"/>
      <c r="K171" s="32"/>
      <c r="L171" s="32"/>
      <c r="M171" s="32"/>
      <c r="N171" s="32"/>
      <c r="O171" s="32"/>
      <c r="P171" s="72"/>
      <c r="Q171" s="72"/>
      <c r="R171" s="72"/>
      <c r="S171" s="72"/>
      <c r="T171" s="72"/>
      <c r="U171" s="72"/>
      <c r="V171" s="72"/>
      <c r="W171" s="72"/>
      <c r="X171" s="72"/>
      <c r="Y171" s="72"/>
      <c r="Z171" s="72"/>
      <c r="AA171" s="72"/>
      <c r="AB171" s="72"/>
      <c r="AC171" s="72"/>
      <c r="AD171" s="72"/>
      <c r="AE171" s="72"/>
      <c r="AF171" s="72"/>
      <c r="AG171" s="72"/>
    </row>
    <row r="172" spans="1:33" ht="20.100000000000001" customHeight="1" x14ac:dyDescent="0.2">
      <c r="A172" s="32"/>
      <c r="B172" s="32"/>
      <c r="C172" s="32"/>
      <c r="D172" s="32"/>
      <c r="E172" s="32"/>
      <c r="F172" s="32"/>
      <c r="G172" s="32"/>
      <c r="H172" s="32"/>
      <c r="I172" s="32"/>
      <c r="J172" s="32"/>
      <c r="K172" s="32"/>
      <c r="L172" s="32"/>
      <c r="M172" s="32"/>
      <c r="N172" s="32"/>
      <c r="O172" s="32"/>
      <c r="P172" s="72"/>
      <c r="Q172" s="72"/>
      <c r="R172" s="72"/>
      <c r="S172" s="72"/>
      <c r="T172" s="72"/>
      <c r="U172" s="72"/>
      <c r="V172" s="72"/>
      <c r="W172" s="72"/>
      <c r="X172" s="72"/>
      <c r="Y172" s="72"/>
      <c r="Z172" s="72"/>
      <c r="AA172" s="72"/>
      <c r="AB172" s="72"/>
      <c r="AC172" s="72"/>
      <c r="AD172" s="72"/>
      <c r="AE172" s="72"/>
      <c r="AF172" s="72"/>
      <c r="AG172" s="72"/>
    </row>
    <row r="173" spans="1:33" ht="20.100000000000001" customHeight="1" x14ac:dyDescent="0.2">
      <c r="A173" s="32"/>
      <c r="B173" s="32"/>
      <c r="C173" s="32"/>
      <c r="D173" s="32"/>
      <c r="E173" s="32"/>
      <c r="F173" s="32"/>
      <c r="G173" s="32"/>
      <c r="H173" s="32"/>
      <c r="I173" s="32"/>
      <c r="J173" s="32"/>
      <c r="K173" s="32"/>
      <c r="L173" s="32"/>
      <c r="M173" s="32"/>
      <c r="N173" s="32"/>
      <c r="O173" s="32"/>
      <c r="P173" s="72"/>
      <c r="Q173" s="72"/>
      <c r="R173" s="72"/>
      <c r="S173" s="72"/>
      <c r="T173" s="72"/>
      <c r="U173" s="72"/>
      <c r="V173" s="72"/>
      <c r="W173" s="72"/>
      <c r="X173" s="72"/>
      <c r="Y173" s="72"/>
      <c r="Z173" s="72"/>
      <c r="AA173" s="72"/>
      <c r="AB173" s="72"/>
      <c r="AC173" s="72"/>
      <c r="AD173" s="72"/>
      <c r="AE173" s="72"/>
      <c r="AF173" s="72"/>
      <c r="AG173" s="72"/>
    </row>
    <row r="174" spans="1:33" ht="20.100000000000001" customHeight="1" x14ac:dyDescent="0.2">
      <c r="A174" s="32"/>
      <c r="B174" s="32"/>
      <c r="C174" s="32"/>
      <c r="D174" s="32"/>
      <c r="E174" s="32"/>
      <c r="F174" s="32"/>
      <c r="G174" s="32"/>
      <c r="H174" s="32"/>
      <c r="I174" s="32"/>
      <c r="J174" s="32"/>
      <c r="K174" s="32"/>
      <c r="L174" s="32"/>
      <c r="M174" s="32"/>
      <c r="N174" s="32"/>
      <c r="O174" s="32"/>
      <c r="P174" s="72"/>
      <c r="Q174" s="72"/>
      <c r="R174" s="72"/>
      <c r="S174" s="72"/>
      <c r="T174" s="72"/>
      <c r="U174" s="72"/>
      <c r="V174" s="72"/>
      <c r="W174" s="72"/>
      <c r="X174" s="72"/>
      <c r="Y174" s="72"/>
      <c r="Z174" s="72"/>
      <c r="AA174" s="72"/>
      <c r="AB174" s="72"/>
      <c r="AC174" s="72"/>
      <c r="AD174" s="72"/>
      <c r="AE174" s="72"/>
      <c r="AF174" s="72"/>
      <c r="AG174" s="72"/>
    </row>
    <row r="175" spans="1:33" ht="20.100000000000001" customHeight="1" x14ac:dyDescent="0.2">
      <c r="A175" s="32"/>
      <c r="B175" s="32"/>
      <c r="C175" s="32"/>
      <c r="D175" s="32"/>
      <c r="E175" s="32"/>
      <c r="F175" s="32"/>
      <c r="G175" s="32"/>
      <c r="H175" s="32"/>
      <c r="I175" s="32"/>
      <c r="J175" s="32"/>
      <c r="K175" s="32"/>
      <c r="L175" s="32"/>
      <c r="M175" s="32"/>
      <c r="N175" s="32"/>
      <c r="O175" s="32"/>
      <c r="P175" s="72"/>
      <c r="Q175" s="72"/>
      <c r="R175" s="72"/>
      <c r="S175" s="72"/>
      <c r="T175" s="72"/>
      <c r="U175" s="72"/>
      <c r="V175" s="72"/>
      <c r="W175" s="72"/>
      <c r="X175" s="72"/>
      <c r="Y175" s="72"/>
      <c r="Z175" s="72"/>
      <c r="AA175" s="72"/>
      <c r="AB175" s="72"/>
      <c r="AC175" s="72"/>
      <c r="AD175" s="72"/>
      <c r="AE175" s="72"/>
      <c r="AF175" s="72"/>
      <c r="AG175" s="72"/>
    </row>
    <row r="176" spans="1:33" ht="20.100000000000001" customHeight="1" x14ac:dyDescent="0.2">
      <c r="A176" s="32"/>
      <c r="B176" s="32"/>
      <c r="C176" s="32"/>
      <c r="D176" s="32"/>
      <c r="E176" s="32"/>
      <c r="F176" s="32"/>
      <c r="G176" s="32"/>
      <c r="H176" s="32"/>
      <c r="I176" s="32"/>
      <c r="J176" s="32"/>
      <c r="K176" s="32"/>
      <c r="L176" s="32"/>
      <c r="M176" s="32"/>
      <c r="N176" s="32"/>
      <c r="O176" s="32"/>
      <c r="P176" s="72"/>
      <c r="Q176" s="72"/>
      <c r="R176" s="72"/>
      <c r="S176" s="72"/>
      <c r="T176" s="72"/>
      <c r="U176" s="72"/>
      <c r="V176" s="72"/>
      <c r="W176" s="72"/>
      <c r="X176" s="72"/>
      <c r="Y176" s="72"/>
      <c r="Z176" s="72"/>
      <c r="AA176" s="72"/>
      <c r="AB176" s="72"/>
      <c r="AC176" s="72"/>
      <c r="AD176" s="72"/>
      <c r="AE176" s="72"/>
      <c r="AF176" s="72"/>
      <c r="AG176" s="72"/>
    </row>
    <row r="177" spans="1:33" ht="20.100000000000001" customHeight="1" x14ac:dyDescent="0.2">
      <c r="A177" s="32"/>
      <c r="B177" s="32"/>
      <c r="C177" s="32"/>
      <c r="D177" s="32"/>
      <c r="E177" s="32"/>
      <c r="F177" s="32"/>
      <c r="G177" s="32"/>
      <c r="H177" s="32"/>
      <c r="I177" s="32"/>
      <c r="J177" s="32"/>
      <c r="K177" s="32"/>
      <c r="L177" s="32"/>
      <c r="M177" s="32"/>
      <c r="N177" s="32"/>
      <c r="O177" s="32"/>
      <c r="P177" s="72"/>
      <c r="Q177" s="72"/>
      <c r="R177" s="72"/>
      <c r="S177" s="72"/>
      <c r="T177" s="72"/>
      <c r="U177" s="72"/>
      <c r="V177" s="72"/>
      <c r="W177" s="72"/>
      <c r="X177" s="72"/>
      <c r="Y177" s="72"/>
      <c r="Z177" s="72"/>
      <c r="AA177" s="72"/>
      <c r="AB177" s="72"/>
      <c r="AC177" s="72"/>
      <c r="AD177" s="72"/>
      <c r="AE177" s="72"/>
      <c r="AF177" s="72"/>
      <c r="AG177" s="72"/>
    </row>
    <row r="178" spans="1:33" ht="20.100000000000001" customHeight="1" x14ac:dyDescent="0.2">
      <c r="A178" s="32"/>
      <c r="B178" s="32"/>
      <c r="C178" s="32"/>
      <c r="D178" s="32"/>
      <c r="E178" s="32"/>
      <c r="F178" s="32"/>
      <c r="G178" s="32"/>
      <c r="H178" s="32"/>
      <c r="I178" s="32"/>
      <c r="J178" s="32"/>
      <c r="K178" s="32"/>
      <c r="L178" s="32"/>
      <c r="M178" s="32"/>
      <c r="N178" s="32"/>
      <c r="O178" s="32"/>
      <c r="P178" s="72"/>
      <c r="Q178" s="72"/>
      <c r="R178" s="72"/>
      <c r="S178" s="72"/>
      <c r="T178" s="72"/>
      <c r="U178" s="72"/>
      <c r="V178" s="72"/>
      <c r="W178" s="72"/>
      <c r="X178" s="72"/>
      <c r="Y178" s="72"/>
      <c r="Z178" s="72"/>
      <c r="AA178" s="72"/>
      <c r="AB178" s="72"/>
      <c r="AC178" s="72"/>
      <c r="AD178" s="72"/>
      <c r="AE178" s="72"/>
      <c r="AF178" s="72"/>
      <c r="AG178" s="72"/>
    </row>
    <row r="179" spans="1:33" ht="20.100000000000001" customHeight="1" x14ac:dyDescent="0.2">
      <c r="A179" s="32"/>
      <c r="B179" s="32"/>
      <c r="C179" s="32"/>
      <c r="D179" s="32"/>
      <c r="E179" s="32"/>
      <c r="F179" s="32"/>
      <c r="G179" s="32"/>
      <c r="H179" s="32"/>
      <c r="I179" s="32"/>
      <c r="J179" s="32"/>
      <c r="K179" s="32"/>
      <c r="L179" s="32"/>
      <c r="M179" s="32"/>
      <c r="N179" s="32"/>
      <c r="O179" s="32"/>
      <c r="P179" s="72"/>
      <c r="Q179" s="72"/>
      <c r="R179" s="72"/>
      <c r="S179" s="72"/>
      <c r="T179" s="72"/>
      <c r="U179" s="72"/>
      <c r="V179" s="72"/>
      <c r="W179" s="72"/>
      <c r="X179" s="72"/>
      <c r="Y179" s="72"/>
      <c r="Z179" s="72"/>
      <c r="AA179" s="72"/>
      <c r="AB179" s="72"/>
      <c r="AC179" s="72"/>
      <c r="AD179" s="72"/>
      <c r="AE179" s="72"/>
      <c r="AF179" s="72"/>
      <c r="AG179" s="72"/>
    </row>
    <row r="180" spans="1:33" ht="20.100000000000001" customHeight="1" x14ac:dyDescent="0.2">
      <c r="A180" s="32"/>
      <c r="B180" s="32"/>
      <c r="C180" s="32"/>
      <c r="D180" s="32"/>
      <c r="E180" s="32"/>
      <c r="F180" s="32"/>
      <c r="G180" s="32"/>
      <c r="H180" s="32"/>
      <c r="I180" s="32"/>
      <c r="J180" s="32"/>
      <c r="K180" s="32"/>
      <c r="L180" s="32"/>
      <c r="M180" s="32"/>
      <c r="N180" s="32"/>
      <c r="O180" s="32"/>
      <c r="P180" s="72"/>
      <c r="Q180" s="72"/>
      <c r="R180" s="72"/>
      <c r="S180" s="72"/>
      <c r="T180" s="72"/>
      <c r="U180" s="72"/>
      <c r="V180" s="72"/>
      <c r="W180" s="72"/>
      <c r="X180" s="72"/>
      <c r="Y180" s="72"/>
      <c r="Z180" s="72"/>
      <c r="AA180" s="72"/>
      <c r="AB180" s="72"/>
      <c r="AC180" s="72"/>
      <c r="AD180" s="72"/>
      <c r="AE180" s="72"/>
      <c r="AF180" s="72"/>
      <c r="AG180" s="72"/>
    </row>
    <row r="181" spans="1:33" ht="20.100000000000001" customHeight="1" x14ac:dyDescent="0.2">
      <c r="A181" s="32"/>
      <c r="B181" s="32"/>
      <c r="C181" s="32"/>
      <c r="D181" s="32"/>
      <c r="E181" s="32"/>
      <c r="F181" s="32"/>
      <c r="G181" s="32"/>
      <c r="H181" s="32"/>
      <c r="I181" s="32"/>
      <c r="J181" s="32"/>
      <c r="K181" s="32"/>
      <c r="L181" s="32"/>
      <c r="M181" s="32"/>
      <c r="N181" s="32"/>
      <c r="O181" s="32"/>
      <c r="P181" s="72"/>
      <c r="Q181" s="72"/>
      <c r="R181" s="72"/>
      <c r="S181" s="72"/>
      <c r="T181" s="72"/>
      <c r="U181" s="72"/>
      <c r="V181" s="72"/>
      <c r="W181" s="72"/>
      <c r="X181" s="72"/>
      <c r="Y181" s="72"/>
      <c r="Z181" s="72"/>
      <c r="AA181" s="72"/>
      <c r="AB181" s="72"/>
      <c r="AC181" s="72"/>
      <c r="AD181" s="72"/>
      <c r="AE181" s="72"/>
      <c r="AF181" s="72"/>
      <c r="AG181" s="72"/>
    </row>
    <row r="182" spans="1:33" ht="20.100000000000001" customHeight="1" x14ac:dyDescent="0.2">
      <c r="A182" s="32"/>
      <c r="B182" s="32"/>
      <c r="C182" s="32"/>
      <c r="D182" s="32"/>
      <c r="E182" s="32"/>
      <c r="F182" s="32"/>
      <c r="G182" s="32"/>
      <c r="H182" s="32"/>
      <c r="I182" s="32"/>
      <c r="J182" s="32"/>
      <c r="K182" s="32"/>
      <c r="L182" s="32"/>
      <c r="M182" s="32"/>
      <c r="N182" s="32"/>
      <c r="O182" s="32"/>
      <c r="P182" s="72"/>
      <c r="Q182" s="72"/>
      <c r="R182" s="72"/>
      <c r="S182" s="72"/>
      <c r="T182" s="72"/>
      <c r="U182" s="72"/>
      <c r="V182" s="72"/>
      <c r="W182" s="72"/>
      <c r="X182" s="72"/>
      <c r="Y182" s="72"/>
      <c r="Z182" s="72"/>
      <c r="AA182" s="72"/>
      <c r="AB182" s="72"/>
      <c r="AC182" s="72"/>
      <c r="AD182" s="72"/>
      <c r="AE182" s="72"/>
      <c r="AF182" s="72"/>
      <c r="AG182" s="72"/>
    </row>
    <row r="183" spans="1:33" ht="20.100000000000001" customHeight="1" x14ac:dyDescent="0.2">
      <c r="A183" s="32"/>
      <c r="B183" s="32"/>
      <c r="C183" s="32"/>
      <c r="D183" s="32"/>
      <c r="E183" s="32"/>
      <c r="F183" s="32"/>
      <c r="G183" s="32"/>
      <c r="H183" s="32"/>
      <c r="I183" s="32"/>
      <c r="J183" s="32"/>
      <c r="K183" s="32"/>
      <c r="L183" s="32"/>
      <c r="M183" s="32"/>
      <c r="N183" s="32"/>
      <c r="O183" s="32"/>
      <c r="P183" s="72"/>
      <c r="Q183" s="72"/>
      <c r="R183" s="72"/>
      <c r="S183" s="72"/>
      <c r="T183" s="72"/>
      <c r="U183" s="72"/>
      <c r="V183" s="72"/>
      <c r="W183" s="72"/>
      <c r="X183" s="72"/>
      <c r="Y183" s="72"/>
      <c r="Z183" s="72"/>
      <c r="AA183" s="72"/>
      <c r="AB183" s="72"/>
      <c r="AC183" s="72"/>
      <c r="AD183" s="72"/>
      <c r="AE183" s="72"/>
      <c r="AF183" s="72"/>
      <c r="AG183" s="72"/>
    </row>
    <row r="184" spans="1:33" ht="20.100000000000001" customHeight="1" x14ac:dyDescent="0.2">
      <c r="A184" s="32"/>
      <c r="B184" s="32"/>
      <c r="C184" s="32"/>
      <c r="D184" s="32"/>
      <c r="E184" s="32"/>
      <c r="F184" s="32"/>
      <c r="G184" s="32"/>
      <c r="H184" s="32"/>
      <c r="I184" s="32"/>
      <c r="J184" s="32"/>
      <c r="K184" s="32"/>
      <c r="L184" s="32"/>
      <c r="M184" s="32"/>
      <c r="N184" s="32"/>
      <c r="O184" s="32"/>
      <c r="P184" s="72"/>
      <c r="Q184" s="72"/>
      <c r="R184" s="72"/>
      <c r="S184" s="72"/>
      <c r="T184" s="72"/>
      <c r="U184" s="72"/>
      <c r="V184" s="72"/>
      <c r="W184" s="72"/>
      <c r="X184" s="72"/>
      <c r="Y184" s="72"/>
      <c r="Z184" s="72"/>
      <c r="AA184" s="72"/>
      <c r="AB184" s="72"/>
      <c r="AC184" s="72"/>
      <c r="AD184" s="72"/>
      <c r="AE184" s="72"/>
      <c r="AF184" s="72"/>
      <c r="AG184" s="72"/>
    </row>
    <row r="185" spans="1:33" ht="20.100000000000001" customHeight="1" x14ac:dyDescent="0.2">
      <c r="A185" s="32"/>
      <c r="B185" s="32"/>
      <c r="C185" s="32"/>
      <c r="D185" s="32"/>
      <c r="E185" s="32"/>
      <c r="F185" s="32"/>
      <c r="G185" s="32"/>
      <c r="H185" s="32"/>
      <c r="I185" s="32"/>
      <c r="J185" s="32"/>
      <c r="K185" s="32"/>
      <c r="L185" s="32"/>
      <c r="M185" s="32"/>
      <c r="N185" s="32"/>
      <c r="O185" s="32"/>
      <c r="P185" s="72"/>
      <c r="Q185" s="72"/>
      <c r="R185" s="72"/>
      <c r="S185" s="72"/>
      <c r="T185" s="72"/>
      <c r="U185" s="72"/>
      <c r="V185" s="72"/>
      <c r="W185" s="72"/>
      <c r="X185" s="72"/>
      <c r="Y185" s="72"/>
      <c r="Z185" s="72"/>
      <c r="AA185" s="72"/>
      <c r="AB185" s="72"/>
      <c r="AC185" s="72"/>
      <c r="AD185" s="72"/>
      <c r="AE185" s="72"/>
      <c r="AF185" s="72"/>
      <c r="AG185" s="72"/>
    </row>
    <row r="186" spans="1:33" ht="20.100000000000001" customHeight="1" x14ac:dyDescent="0.2">
      <c r="A186" s="32"/>
      <c r="B186" s="32"/>
      <c r="C186" s="32"/>
      <c r="D186" s="32"/>
      <c r="E186" s="32"/>
      <c r="F186" s="32"/>
      <c r="G186" s="32"/>
      <c r="H186" s="32"/>
      <c r="I186" s="32"/>
      <c r="J186" s="32"/>
      <c r="K186" s="32"/>
      <c r="L186" s="32"/>
      <c r="M186" s="32"/>
      <c r="N186" s="32"/>
      <c r="O186" s="32"/>
      <c r="P186" s="72"/>
      <c r="Q186" s="72"/>
      <c r="R186" s="72"/>
      <c r="S186" s="72"/>
      <c r="T186" s="72"/>
      <c r="U186" s="72"/>
      <c r="V186" s="72"/>
      <c r="W186" s="72"/>
      <c r="X186" s="72"/>
      <c r="Y186" s="72"/>
      <c r="Z186" s="72"/>
      <c r="AA186" s="72"/>
      <c r="AB186" s="72"/>
      <c r="AC186" s="72"/>
      <c r="AD186" s="72"/>
      <c r="AE186" s="72"/>
      <c r="AF186" s="72"/>
      <c r="AG186" s="72"/>
    </row>
    <row r="187" spans="1:33" ht="20.100000000000001" customHeight="1" x14ac:dyDescent="0.2">
      <c r="A187" s="32"/>
      <c r="B187" s="32"/>
      <c r="C187" s="32"/>
      <c r="D187" s="32"/>
      <c r="E187" s="32"/>
      <c r="F187" s="32"/>
      <c r="G187" s="32"/>
      <c r="H187" s="32"/>
      <c r="I187" s="32"/>
      <c r="J187" s="32"/>
      <c r="K187" s="32"/>
      <c r="L187" s="32"/>
      <c r="M187" s="32"/>
      <c r="N187" s="32"/>
      <c r="O187" s="32"/>
      <c r="P187" s="72"/>
      <c r="Q187" s="72"/>
      <c r="R187" s="72"/>
      <c r="S187" s="72"/>
      <c r="T187" s="72"/>
      <c r="U187" s="72"/>
      <c r="V187" s="72"/>
      <c r="W187" s="72"/>
      <c r="X187" s="72"/>
      <c r="Y187" s="72"/>
      <c r="Z187" s="72"/>
      <c r="AA187" s="72"/>
      <c r="AB187" s="72"/>
      <c r="AC187" s="72"/>
      <c r="AD187" s="72"/>
      <c r="AE187" s="72"/>
      <c r="AF187" s="72"/>
      <c r="AG187" s="72"/>
    </row>
    <row r="188" spans="1:33" ht="20.100000000000001" customHeight="1" x14ac:dyDescent="0.2">
      <c r="A188" s="32"/>
      <c r="B188" s="32"/>
      <c r="C188" s="32"/>
      <c r="D188" s="32"/>
      <c r="E188" s="32"/>
      <c r="F188" s="32"/>
      <c r="G188" s="32"/>
      <c r="H188" s="32"/>
      <c r="I188" s="32"/>
      <c r="J188" s="32"/>
      <c r="K188" s="32"/>
      <c r="L188" s="32"/>
      <c r="M188" s="32"/>
      <c r="N188" s="32"/>
      <c r="O188" s="32"/>
      <c r="P188" s="72"/>
      <c r="Q188" s="72"/>
      <c r="R188" s="72"/>
      <c r="S188" s="72"/>
      <c r="T188" s="72"/>
      <c r="U188" s="72"/>
      <c r="V188" s="72"/>
      <c r="W188" s="72"/>
      <c r="X188" s="72"/>
      <c r="Y188" s="72"/>
      <c r="Z188" s="72"/>
      <c r="AA188" s="72"/>
      <c r="AB188" s="72"/>
      <c r="AC188" s="72"/>
      <c r="AD188" s="72"/>
      <c r="AE188" s="72"/>
      <c r="AF188" s="72"/>
      <c r="AG188" s="72"/>
    </row>
    <row r="189" spans="1:33" ht="20.100000000000001" customHeight="1" x14ac:dyDescent="0.2">
      <c r="A189" s="32"/>
      <c r="B189" s="32"/>
      <c r="C189" s="32"/>
      <c r="D189" s="32"/>
      <c r="E189" s="32"/>
      <c r="F189" s="32"/>
      <c r="G189" s="32"/>
      <c r="H189" s="32"/>
      <c r="I189" s="32"/>
      <c r="J189" s="32"/>
      <c r="K189" s="32"/>
      <c r="L189" s="32"/>
      <c r="M189" s="32"/>
      <c r="N189" s="32"/>
      <c r="O189" s="32"/>
      <c r="P189" s="72"/>
      <c r="Q189" s="72"/>
      <c r="R189" s="72"/>
      <c r="S189" s="72"/>
      <c r="T189" s="72"/>
      <c r="U189" s="72"/>
      <c r="V189" s="72"/>
      <c r="W189" s="72"/>
      <c r="X189" s="72"/>
      <c r="Y189" s="72"/>
      <c r="Z189" s="72"/>
      <c r="AA189" s="72"/>
      <c r="AB189" s="72"/>
      <c r="AC189" s="72"/>
      <c r="AD189" s="72"/>
      <c r="AE189" s="72"/>
      <c r="AF189" s="72"/>
      <c r="AG189" s="72"/>
    </row>
    <row r="190" spans="1:33" ht="20.100000000000001" customHeight="1" x14ac:dyDescent="0.2">
      <c r="A190" s="32"/>
      <c r="B190" s="32"/>
      <c r="C190" s="32"/>
      <c r="D190" s="32"/>
      <c r="E190" s="32"/>
      <c r="F190" s="32"/>
      <c r="G190" s="32"/>
      <c r="H190" s="32"/>
      <c r="I190" s="32"/>
      <c r="J190" s="32"/>
      <c r="K190" s="32"/>
      <c r="L190" s="32"/>
      <c r="M190" s="32"/>
      <c r="N190" s="32"/>
      <c r="O190" s="32"/>
      <c r="P190" s="72"/>
      <c r="Q190" s="72"/>
      <c r="R190" s="72"/>
      <c r="S190" s="72"/>
      <c r="T190" s="72"/>
      <c r="U190" s="72"/>
      <c r="V190" s="72"/>
      <c r="W190" s="72"/>
      <c r="X190" s="72"/>
      <c r="Y190" s="72"/>
      <c r="Z190" s="72"/>
      <c r="AA190" s="72"/>
      <c r="AB190" s="72"/>
      <c r="AC190" s="72"/>
      <c r="AD190" s="72"/>
      <c r="AE190" s="72"/>
      <c r="AF190" s="72"/>
      <c r="AG190" s="72"/>
    </row>
    <row r="191" spans="1:33" ht="20.100000000000001" customHeight="1" x14ac:dyDescent="0.2">
      <c r="A191" s="32"/>
      <c r="B191" s="32"/>
      <c r="C191" s="32"/>
      <c r="D191" s="32"/>
      <c r="E191" s="32"/>
      <c r="F191" s="32"/>
      <c r="G191" s="32"/>
      <c r="H191" s="32"/>
      <c r="I191" s="32"/>
      <c r="J191" s="32"/>
      <c r="K191" s="32"/>
      <c r="L191" s="32"/>
      <c r="M191" s="32"/>
      <c r="N191" s="32"/>
      <c r="O191" s="32"/>
      <c r="P191" s="72"/>
      <c r="Q191" s="72"/>
      <c r="R191" s="72"/>
      <c r="S191" s="72"/>
      <c r="T191" s="72"/>
      <c r="U191" s="72"/>
      <c r="V191" s="72"/>
      <c r="W191" s="72"/>
      <c r="X191" s="72"/>
      <c r="Y191" s="72"/>
      <c r="Z191" s="72"/>
      <c r="AA191" s="72"/>
      <c r="AB191" s="72"/>
      <c r="AC191" s="72"/>
      <c r="AD191" s="72"/>
      <c r="AE191" s="72"/>
      <c r="AF191" s="72"/>
      <c r="AG191" s="72"/>
    </row>
    <row r="192" spans="1:33" ht="20.100000000000001" customHeight="1" x14ac:dyDescent="0.2">
      <c r="A192" s="32"/>
      <c r="B192" s="32"/>
      <c r="C192" s="32"/>
      <c r="D192" s="32"/>
      <c r="E192" s="32"/>
      <c r="F192" s="32"/>
      <c r="G192" s="32"/>
      <c r="H192" s="32"/>
      <c r="I192" s="32"/>
      <c r="J192" s="32"/>
      <c r="K192" s="32"/>
      <c r="L192" s="32"/>
      <c r="M192" s="32"/>
      <c r="N192" s="32"/>
      <c r="O192" s="32"/>
      <c r="P192" s="72"/>
      <c r="Q192" s="72"/>
      <c r="R192" s="72"/>
      <c r="S192" s="72"/>
      <c r="T192" s="72"/>
      <c r="U192" s="72"/>
      <c r="V192" s="72"/>
      <c r="W192" s="72"/>
      <c r="X192" s="72"/>
      <c r="Y192" s="72"/>
      <c r="Z192" s="72"/>
      <c r="AA192" s="72"/>
      <c r="AB192" s="72"/>
      <c r="AC192" s="72"/>
      <c r="AD192" s="72"/>
      <c r="AE192" s="72"/>
      <c r="AF192" s="72"/>
      <c r="AG192" s="72"/>
    </row>
    <row r="193" spans="1:33" ht="20.100000000000001" customHeight="1" x14ac:dyDescent="0.2">
      <c r="A193" s="32"/>
      <c r="B193" s="32"/>
      <c r="C193" s="32"/>
      <c r="D193" s="32"/>
      <c r="E193" s="32"/>
      <c r="F193" s="32"/>
      <c r="G193" s="32"/>
      <c r="H193" s="32"/>
      <c r="I193" s="32"/>
      <c r="J193" s="32"/>
      <c r="K193" s="32"/>
      <c r="L193" s="32"/>
      <c r="M193" s="32"/>
      <c r="N193" s="32"/>
      <c r="O193" s="32"/>
      <c r="P193" s="72"/>
      <c r="Q193" s="72"/>
      <c r="R193" s="72"/>
      <c r="S193" s="72"/>
      <c r="T193" s="72"/>
      <c r="U193" s="72"/>
      <c r="V193" s="72"/>
      <c r="W193" s="72"/>
      <c r="X193" s="72"/>
      <c r="Y193" s="72"/>
      <c r="Z193" s="72"/>
      <c r="AA193" s="72"/>
      <c r="AB193" s="72"/>
      <c r="AC193" s="72"/>
      <c r="AD193" s="72"/>
      <c r="AE193" s="72"/>
      <c r="AF193" s="72"/>
      <c r="AG193" s="72"/>
    </row>
    <row r="194" spans="1:33" ht="20.100000000000001" customHeight="1" x14ac:dyDescent="0.2">
      <c r="A194" s="32"/>
      <c r="B194" s="32"/>
      <c r="C194" s="32"/>
      <c r="D194" s="32"/>
      <c r="E194" s="32"/>
      <c r="F194" s="32"/>
      <c r="G194" s="32"/>
      <c r="H194" s="32"/>
      <c r="I194" s="32"/>
      <c r="J194" s="32"/>
      <c r="K194" s="32"/>
      <c r="L194" s="32"/>
      <c r="M194" s="32"/>
      <c r="N194" s="32"/>
      <c r="O194" s="32"/>
      <c r="P194" s="72"/>
      <c r="Q194" s="72"/>
      <c r="R194" s="72"/>
      <c r="S194" s="72"/>
      <c r="T194" s="72"/>
      <c r="U194" s="72"/>
      <c r="V194" s="72"/>
      <c r="W194" s="72"/>
      <c r="X194" s="72"/>
      <c r="Y194" s="72"/>
      <c r="Z194" s="72"/>
      <c r="AA194" s="72"/>
      <c r="AB194" s="72"/>
      <c r="AC194" s="72"/>
      <c r="AD194" s="72"/>
      <c r="AE194" s="72"/>
      <c r="AF194" s="72"/>
      <c r="AG194" s="72"/>
    </row>
    <row r="195" spans="1:33" ht="20.100000000000001" customHeight="1" x14ac:dyDescent="0.2">
      <c r="A195" s="32"/>
      <c r="B195" s="32"/>
      <c r="C195" s="32"/>
      <c r="D195" s="32"/>
      <c r="E195" s="32"/>
      <c r="F195" s="32"/>
      <c r="G195" s="32"/>
      <c r="H195" s="32"/>
      <c r="I195" s="32"/>
      <c r="J195" s="32"/>
      <c r="K195" s="32"/>
      <c r="L195" s="32"/>
      <c r="M195" s="32"/>
      <c r="N195" s="32"/>
      <c r="O195" s="32"/>
      <c r="P195" s="72"/>
      <c r="Q195" s="72"/>
      <c r="R195" s="72"/>
      <c r="S195" s="72"/>
      <c r="T195" s="72"/>
      <c r="U195" s="72"/>
      <c r="V195" s="72"/>
      <c r="W195" s="72"/>
      <c r="X195" s="72"/>
      <c r="Y195" s="72"/>
      <c r="Z195" s="72"/>
      <c r="AA195" s="72"/>
      <c r="AB195" s="72"/>
      <c r="AC195" s="72"/>
      <c r="AD195" s="72"/>
      <c r="AE195" s="72"/>
      <c r="AF195" s="72"/>
      <c r="AG195" s="72"/>
    </row>
    <row r="196" spans="1:33" ht="20.100000000000001" customHeight="1" x14ac:dyDescent="0.2">
      <c r="A196" s="32"/>
      <c r="B196" s="32"/>
      <c r="C196" s="32"/>
      <c r="D196" s="32"/>
      <c r="E196" s="32"/>
      <c r="F196" s="32"/>
      <c r="G196" s="32"/>
      <c r="H196" s="32"/>
      <c r="I196" s="32"/>
      <c r="J196" s="32"/>
      <c r="K196" s="32"/>
      <c r="L196" s="32"/>
      <c r="M196" s="32"/>
      <c r="N196" s="32"/>
      <c r="O196" s="32"/>
      <c r="P196" s="72"/>
      <c r="Q196" s="72"/>
      <c r="R196" s="72"/>
      <c r="S196" s="72"/>
      <c r="T196" s="72"/>
      <c r="U196" s="72"/>
      <c r="V196" s="72"/>
      <c r="W196" s="72"/>
      <c r="X196" s="72"/>
      <c r="Y196" s="72"/>
      <c r="Z196" s="72"/>
      <c r="AA196" s="72"/>
      <c r="AB196" s="72"/>
      <c r="AC196" s="72"/>
      <c r="AD196" s="72"/>
      <c r="AE196" s="72"/>
      <c r="AF196" s="72"/>
      <c r="AG196" s="72"/>
    </row>
    <row r="197" spans="1:33" ht="20.100000000000001" customHeight="1" x14ac:dyDescent="0.2">
      <c r="A197" s="32"/>
      <c r="B197" s="32"/>
      <c r="C197" s="32"/>
      <c r="D197" s="32"/>
      <c r="E197" s="32"/>
      <c r="F197" s="32"/>
      <c r="G197" s="32"/>
      <c r="H197" s="32"/>
      <c r="I197" s="32"/>
      <c r="J197" s="32"/>
      <c r="K197" s="32"/>
      <c r="L197" s="32"/>
      <c r="M197" s="32"/>
      <c r="N197" s="32"/>
      <c r="O197" s="32"/>
      <c r="P197" s="72"/>
      <c r="Q197" s="72"/>
      <c r="R197" s="72"/>
      <c r="S197" s="72"/>
      <c r="T197" s="72"/>
      <c r="U197" s="72"/>
      <c r="V197" s="72"/>
      <c r="W197" s="72"/>
      <c r="X197" s="72"/>
      <c r="Y197" s="72"/>
      <c r="Z197" s="72"/>
      <c r="AA197" s="72"/>
      <c r="AB197" s="72"/>
      <c r="AC197" s="72"/>
      <c r="AD197" s="72"/>
      <c r="AE197" s="72"/>
      <c r="AF197" s="72"/>
      <c r="AG197" s="72"/>
    </row>
    <row r="198" spans="1:33" ht="20.100000000000001" customHeight="1" x14ac:dyDescent="0.2">
      <c r="A198" s="32"/>
      <c r="B198" s="32"/>
      <c r="C198" s="32"/>
      <c r="D198" s="32"/>
      <c r="E198" s="32"/>
      <c r="F198" s="32"/>
      <c r="G198" s="32"/>
      <c r="H198" s="32"/>
      <c r="I198" s="32"/>
      <c r="J198" s="32"/>
      <c r="K198" s="32"/>
      <c r="L198" s="32"/>
      <c r="M198" s="32"/>
      <c r="N198" s="32"/>
      <c r="O198" s="32"/>
      <c r="P198" s="72"/>
      <c r="Q198" s="72"/>
      <c r="R198" s="72"/>
      <c r="S198" s="72"/>
      <c r="T198" s="72"/>
      <c r="U198" s="72"/>
      <c r="V198" s="72"/>
      <c r="W198" s="72"/>
      <c r="X198" s="72"/>
      <c r="Y198" s="72"/>
      <c r="Z198" s="72"/>
      <c r="AA198" s="72"/>
      <c r="AB198" s="72"/>
      <c r="AC198" s="72"/>
      <c r="AD198" s="72"/>
      <c r="AE198" s="72"/>
      <c r="AF198" s="72"/>
      <c r="AG198" s="72"/>
    </row>
    <row r="199" spans="1:33" ht="20.100000000000001" customHeight="1" x14ac:dyDescent="0.2">
      <c r="A199" s="32"/>
      <c r="B199" s="32"/>
      <c r="C199" s="32"/>
      <c r="D199" s="32"/>
      <c r="E199" s="32"/>
      <c r="F199" s="32"/>
      <c r="G199" s="32"/>
      <c r="H199" s="32"/>
      <c r="I199" s="32"/>
      <c r="J199" s="32"/>
      <c r="K199" s="32"/>
      <c r="L199" s="32"/>
      <c r="M199" s="32"/>
      <c r="N199" s="32"/>
      <c r="O199" s="32"/>
      <c r="P199" s="72"/>
      <c r="Q199" s="72"/>
      <c r="R199" s="72"/>
      <c r="S199" s="72"/>
      <c r="T199" s="72"/>
      <c r="U199" s="72"/>
      <c r="V199" s="72"/>
      <c r="W199" s="72"/>
      <c r="X199" s="72"/>
      <c r="Y199" s="72"/>
      <c r="Z199" s="72"/>
      <c r="AA199" s="72"/>
      <c r="AB199" s="72"/>
      <c r="AC199" s="72"/>
      <c r="AD199" s="72"/>
      <c r="AE199" s="72"/>
      <c r="AF199" s="72"/>
      <c r="AG199" s="72"/>
    </row>
    <row r="200" spans="1:33" ht="20.100000000000001" customHeight="1" x14ac:dyDescent="0.2">
      <c r="A200" s="32"/>
      <c r="B200" s="32"/>
      <c r="C200" s="32"/>
      <c r="D200" s="32"/>
      <c r="E200" s="32"/>
      <c r="F200" s="32"/>
      <c r="G200" s="32"/>
      <c r="H200" s="32"/>
      <c r="I200" s="32"/>
      <c r="J200" s="32"/>
      <c r="K200" s="32"/>
      <c r="L200" s="32"/>
      <c r="M200" s="32"/>
      <c r="N200" s="32"/>
      <c r="O200" s="32"/>
      <c r="P200" s="72"/>
      <c r="Q200" s="72"/>
      <c r="R200" s="72"/>
      <c r="S200" s="72"/>
      <c r="T200" s="72"/>
      <c r="U200" s="72"/>
      <c r="V200" s="72"/>
      <c r="W200" s="72"/>
      <c r="X200" s="72"/>
      <c r="Y200" s="72"/>
      <c r="Z200" s="72"/>
      <c r="AA200" s="72"/>
      <c r="AB200" s="72"/>
      <c r="AC200" s="72"/>
      <c r="AD200" s="72"/>
      <c r="AE200" s="72"/>
      <c r="AF200" s="72"/>
      <c r="AG200" s="72"/>
    </row>
    <row r="201" spans="1:33" ht="20.100000000000001" customHeight="1" x14ac:dyDescent="0.2">
      <c r="A201" s="32"/>
      <c r="B201" s="32"/>
      <c r="C201" s="32"/>
      <c r="D201" s="32"/>
      <c r="E201" s="32"/>
      <c r="F201" s="32"/>
      <c r="G201" s="32"/>
      <c r="H201" s="32"/>
      <c r="I201" s="32"/>
      <c r="J201" s="32"/>
      <c r="K201" s="32"/>
      <c r="L201" s="32"/>
      <c r="M201" s="32"/>
      <c r="N201" s="32"/>
      <c r="O201" s="32"/>
      <c r="P201" s="72"/>
      <c r="Q201" s="72"/>
      <c r="R201" s="72"/>
      <c r="S201" s="72"/>
      <c r="T201" s="72"/>
      <c r="U201" s="72"/>
      <c r="V201" s="72"/>
      <c r="W201" s="72"/>
      <c r="X201" s="72"/>
      <c r="Y201" s="72"/>
      <c r="Z201" s="72"/>
      <c r="AA201" s="72"/>
      <c r="AB201" s="72"/>
      <c r="AC201" s="72"/>
      <c r="AD201" s="72"/>
      <c r="AE201" s="72"/>
      <c r="AF201" s="72"/>
      <c r="AG201" s="72"/>
    </row>
    <row r="202" spans="1:33" ht="20.100000000000001" customHeight="1" x14ac:dyDescent="0.2">
      <c r="A202" s="32"/>
      <c r="B202" s="32"/>
      <c r="C202" s="32"/>
      <c r="D202" s="32"/>
      <c r="E202" s="32"/>
      <c r="F202" s="32"/>
      <c r="G202" s="32"/>
      <c r="H202" s="32"/>
      <c r="I202" s="32"/>
      <c r="J202" s="32"/>
      <c r="K202" s="32"/>
      <c r="L202" s="32"/>
      <c r="M202" s="32"/>
      <c r="N202" s="32"/>
      <c r="O202" s="32"/>
      <c r="P202" s="72"/>
      <c r="Q202" s="72"/>
      <c r="R202" s="72"/>
      <c r="S202" s="72"/>
      <c r="T202" s="72"/>
      <c r="U202" s="72"/>
      <c r="V202" s="72"/>
      <c r="W202" s="72"/>
      <c r="X202" s="72"/>
      <c r="Y202" s="72"/>
      <c r="Z202" s="72"/>
      <c r="AA202" s="72"/>
      <c r="AB202" s="72"/>
      <c r="AC202" s="72"/>
      <c r="AD202" s="72"/>
      <c r="AE202" s="72"/>
      <c r="AF202" s="72"/>
      <c r="AG202" s="72"/>
    </row>
    <row r="203" spans="1:33" ht="20.100000000000001" customHeight="1" x14ac:dyDescent="0.2">
      <c r="A203" s="32"/>
      <c r="B203" s="32"/>
      <c r="C203" s="32"/>
      <c r="D203" s="32"/>
      <c r="E203" s="32"/>
      <c r="F203" s="32"/>
      <c r="G203" s="32"/>
      <c r="H203" s="32"/>
      <c r="I203" s="32"/>
      <c r="J203" s="32"/>
      <c r="K203" s="32"/>
      <c r="L203" s="32"/>
      <c r="M203" s="32"/>
      <c r="N203" s="32"/>
      <c r="O203" s="32"/>
      <c r="P203" s="72"/>
      <c r="Q203" s="72"/>
      <c r="R203" s="72"/>
      <c r="S203" s="72"/>
      <c r="T203" s="72"/>
      <c r="U203" s="72"/>
      <c r="V203" s="72"/>
      <c r="W203" s="72"/>
      <c r="X203" s="72"/>
      <c r="Y203" s="72"/>
      <c r="Z203" s="72"/>
      <c r="AA203" s="72"/>
      <c r="AB203" s="72"/>
      <c r="AC203" s="72"/>
      <c r="AD203" s="72"/>
      <c r="AE203" s="72"/>
      <c r="AF203" s="72"/>
      <c r="AG203" s="72"/>
    </row>
    <row r="204" spans="1:33" ht="20.100000000000001" customHeight="1" x14ac:dyDescent="0.2">
      <c r="A204" s="32"/>
      <c r="B204" s="32"/>
      <c r="C204" s="32"/>
      <c r="D204" s="32"/>
      <c r="E204" s="32"/>
      <c r="F204" s="32"/>
      <c r="G204" s="32"/>
      <c r="H204" s="32"/>
      <c r="I204" s="32"/>
      <c r="J204" s="32"/>
      <c r="K204" s="32"/>
      <c r="L204" s="32"/>
      <c r="M204" s="32"/>
      <c r="N204" s="32"/>
      <c r="O204" s="32"/>
      <c r="P204" s="72"/>
      <c r="Q204" s="72"/>
      <c r="R204" s="72"/>
      <c r="S204" s="72"/>
      <c r="T204" s="72"/>
      <c r="U204" s="72"/>
      <c r="V204" s="72"/>
      <c r="W204" s="72"/>
      <c r="X204" s="72"/>
      <c r="Y204" s="72"/>
      <c r="Z204" s="72"/>
      <c r="AA204" s="72"/>
      <c r="AB204" s="72"/>
      <c r="AC204" s="72"/>
      <c r="AD204" s="72"/>
      <c r="AE204" s="72"/>
      <c r="AF204" s="72"/>
      <c r="AG204" s="72"/>
    </row>
    <row r="205" spans="1:33" ht="20.100000000000001" customHeight="1" x14ac:dyDescent="0.2">
      <c r="A205" s="32"/>
      <c r="B205" s="32"/>
      <c r="C205" s="32"/>
      <c r="D205" s="32"/>
      <c r="E205" s="32"/>
      <c r="F205" s="32"/>
      <c r="G205" s="32"/>
      <c r="H205" s="32"/>
      <c r="I205" s="32"/>
      <c r="J205" s="32"/>
      <c r="K205" s="32"/>
      <c r="L205" s="32"/>
      <c r="M205" s="32"/>
      <c r="N205" s="32"/>
      <c r="O205" s="32"/>
      <c r="P205" s="72"/>
      <c r="Q205" s="72"/>
      <c r="R205" s="72"/>
      <c r="S205" s="72"/>
      <c r="T205" s="72"/>
      <c r="U205" s="72"/>
      <c r="V205" s="72"/>
      <c r="W205" s="72"/>
      <c r="X205" s="72"/>
      <c r="Y205" s="72"/>
      <c r="Z205" s="72"/>
      <c r="AA205" s="72"/>
      <c r="AB205" s="72"/>
      <c r="AC205" s="72"/>
      <c r="AD205" s="72"/>
      <c r="AE205" s="72"/>
      <c r="AF205" s="72"/>
      <c r="AG205" s="72"/>
    </row>
    <row r="206" spans="1:33" ht="20.100000000000001" customHeight="1" x14ac:dyDescent="0.2">
      <c r="A206" s="32"/>
      <c r="B206" s="32"/>
      <c r="C206" s="32"/>
      <c r="D206" s="32"/>
      <c r="E206" s="32"/>
      <c r="F206" s="32"/>
      <c r="G206" s="32"/>
      <c r="H206" s="32"/>
      <c r="I206" s="32"/>
      <c r="J206" s="32"/>
      <c r="K206" s="32"/>
      <c r="L206" s="32"/>
      <c r="M206" s="32"/>
      <c r="N206" s="32"/>
      <c r="O206" s="32"/>
      <c r="P206" s="72"/>
      <c r="Q206" s="72"/>
      <c r="R206" s="72"/>
      <c r="S206" s="72"/>
      <c r="T206" s="72"/>
      <c r="U206" s="72"/>
      <c r="V206" s="72"/>
      <c r="W206" s="72"/>
      <c r="X206" s="72"/>
      <c r="Y206" s="72"/>
      <c r="Z206" s="72"/>
      <c r="AA206" s="72"/>
      <c r="AB206" s="72"/>
      <c r="AC206" s="72"/>
      <c r="AD206" s="72"/>
      <c r="AE206" s="72"/>
      <c r="AF206" s="72"/>
      <c r="AG206" s="72"/>
    </row>
    <row r="207" spans="1:33" ht="20.100000000000001" customHeight="1" x14ac:dyDescent="0.2">
      <c r="A207" s="32"/>
      <c r="B207" s="32"/>
      <c r="C207" s="32"/>
      <c r="D207" s="32"/>
      <c r="E207" s="32"/>
      <c r="F207" s="32"/>
      <c r="G207" s="32"/>
      <c r="H207" s="32"/>
      <c r="I207" s="32"/>
      <c r="J207" s="32"/>
      <c r="K207" s="32"/>
      <c r="L207" s="32"/>
      <c r="M207" s="32"/>
      <c r="N207" s="32"/>
      <c r="O207" s="32"/>
      <c r="P207" s="72"/>
      <c r="Q207" s="72"/>
      <c r="R207" s="72"/>
      <c r="S207" s="72"/>
      <c r="T207" s="72"/>
      <c r="U207" s="72"/>
      <c r="V207" s="72"/>
      <c r="W207" s="72"/>
      <c r="X207" s="72"/>
      <c r="Y207" s="72"/>
      <c r="Z207" s="72"/>
      <c r="AA207" s="72"/>
      <c r="AB207" s="72"/>
      <c r="AC207" s="72"/>
      <c r="AD207" s="72"/>
      <c r="AE207" s="72"/>
      <c r="AF207" s="72"/>
      <c r="AG207" s="72"/>
    </row>
    <row r="208" spans="1:33" ht="20.100000000000001" customHeight="1" x14ac:dyDescent="0.2">
      <c r="A208" s="32"/>
      <c r="B208" s="32"/>
      <c r="C208" s="32"/>
      <c r="D208" s="32"/>
      <c r="E208" s="32"/>
      <c r="F208" s="32"/>
      <c r="G208" s="32"/>
      <c r="H208" s="32"/>
      <c r="I208" s="32"/>
      <c r="J208" s="32"/>
      <c r="K208" s="32"/>
      <c r="L208" s="32"/>
      <c r="M208" s="32"/>
      <c r="N208" s="32"/>
      <c r="O208" s="32"/>
      <c r="P208" s="72"/>
      <c r="Q208" s="72"/>
      <c r="R208" s="72"/>
      <c r="S208" s="72"/>
      <c r="T208" s="72"/>
      <c r="U208" s="72"/>
      <c r="V208" s="72"/>
      <c r="W208" s="72"/>
      <c r="X208" s="72"/>
      <c r="Y208" s="72"/>
      <c r="Z208" s="72"/>
      <c r="AA208" s="72"/>
      <c r="AB208" s="72"/>
      <c r="AC208" s="72"/>
      <c r="AD208" s="72"/>
      <c r="AE208" s="72"/>
      <c r="AF208" s="72"/>
      <c r="AG208" s="72"/>
    </row>
    <row r="209" spans="1:33" ht="20.100000000000001" customHeight="1" x14ac:dyDescent="0.2">
      <c r="A209" s="32"/>
      <c r="B209" s="32"/>
      <c r="C209" s="32"/>
      <c r="D209" s="32"/>
      <c r="E209" s="32"/>
      <c r="F209" s="32"/>
      <c r="G209" s="32"/>
      <c r="H209" s="32"/>
      <c r="I209" s="32"/>
      <c r="J209" s="32"/>
      <c r="K209" s="32"/>
      <c r="L209" s="32"/>
      <c r="M209" s="32"/>
      <c r="N209" s="32"/>
      <c r="O209" s="32"/>
      <c r="P209" s="72"/>
      <c r="Q209" s="72"/>
      <c r="R209" s="72"/>
      <c r="S209" s="72"/>
      <c r="T209" s="72"/>
      <c r="U209" s="72"/>
      <c r="V209" s="72"/>
      <c r="W209" s="72"/>
      <c r="X209" s="72"/>
      <c r="Y209" s="72"/>
      <c r="Z209" s="72"/>
      <c r="AA209" s="72"/>
      <c r="AB209" s="72"/>
      <c r="AC209" s="72"/>
      <c r="AD209" s="72"/>
      <c r="AE209" s="72"/>
      <c r="AF209" s="72"/>
      <c r="AG209" s="72"/>
    </row>
    <row r="210" spans="1:33" ht="20.100000000000001" customHeight="1" x14ac:dyDescent="0.2">
      <c r="A210" s="32"/>
      <c r="B210" s="32"/>
      <c r="C210" s="32"/>
      <c r="D210" s="32"/>
      <c r="E210" s="32"/>
      <c r="F210" s="32"/>
      <c r="G210" s="32"/>
      <c r="H210" s="32"/>
      <c r="I210" s="32"/>
      <c r="J210" s="32"/>
      <c r="K210" s="32"/>
      <c r="L210" s="32"/>
      <c r="M210" s="32"/>
      <c r="N210" s="32"/>
      <c r="O210" s="32"/>
      <c r="P210" s="72"/>
      <c r="Q210" s="72"/>
      <c r="R210" s="72"/>
      <c r="S210" s="72"/>
      <c r="T210" s="72"/>
      <c r="U210" s="72"/>
      <c r="V210" s="72"/>
      <c r="W210" s="72"/>
      <c r="X210" s="72"/>
      <c r="Y210" s="72"/>
      <c r="Z210" s="72"/>
      <c r="AA210" s="72"/>
      <c r="AB210" s="72"/>
      <c r="AC210" s="72"/>
      <c r="AD210" s="72"/>
      <c r="AE210" s="72"/>
      <c r="AF210" s="72"/>
      <c r="AG210" s="72"/>
    </row>
    <row r="211" spans="1:33" ht="20.100000000000001" customHeight="1" x14ac:dyDescent="0.2">
      <c r="A211" s="32"/>
      <c r="B211" s="32"/>
      <c r="C211" s="32"/>
      <c r="D211" s="32"/>
      <c r="E211" s="32"/>
      <c r="F211" s="32"/>
      <c r="G211" s="32"/>
      <c r="H211" s="32"/>
      <c r="I211" s="32"/>
      <c r="J211" s="32"/>
      <c r="K211" s="32"/>
      <c r="L211" s="32"/>
      <c r="M211" s="32"/>
      <c r="N211" s="32"/>
      <c r="O211" s="32"/>
      <c r="P211" s="72"/>
      <c r="Q211" s="72"/>
      <c r="R211" s="72"/>
      <c r="S211" s="72"/>
      <c r="T211" s="72"/>
      <c r="U211" s="72"/>
      <c r="V211" s="72"/>
      <c r="W211" s="72"/>
      <c r="X211" s="72"/>
      <c r="Y211" s="72"/>
      <c r="Z211" s="72"/>
      <c r="AA211" s="72"/>
      <c r="AB211" s="72"/>
      <c r="AC211" s="72"/>
      <c r="AD211" s="72"/>
      <c r="AE211" s="72"/>
      <c r="AF211" s="72"/>
      <c r="AG211" s="72"/>
    </row>
    <row r="212" spans="1:33" ht="20.100000000000001" customHeight="1" x14ac:dyDescent="0.2">
      <c r="A212" s="32"/>
      <c r="B212" s="32"/>
      <c r="C212" s="32"/>
      <c r="D212" s="32"/>
      <c r="E212" s="32"/>
      <c r="F212" s="32"/>
      <c r="G212" s="32"/>
      <c r="H212" s="32"/>
      <c r="I212" s="32"/>
      <c r="J212" s="32"/>
      <c r="K212" s="32"/>
      <c r="L212" s="32"/>
      <c r="M212" s="32"/>
      <c r="N212" s="32"/>
      <c r="O212" s="32"/>
      <c r="P212" s="72"/>
      <c r="Q212" s="72"/>
      <c r="R212" s="72"/>
      <c r="S212" s="72"/>
      <c r="T212" s="72"/>
      <c r="U212" s="72"/>
      <c r="V212" s="72"/>
      <c r="W212" s="72"/>
      <c r="X212" s="72"/>
      <c r="Y212" s="72"/>
      <c r="Z212" s="72"/>
      <c r="AA212" s="72"/>
      <c r="AB212" s="72"/>
      <c r="AC212" s="72"/>
      <c r="AD212" s="72"/>
      <c r="AE212" s="72"/>
      <c r="AF212" s="72"/>
      <c r="AG212" s="72"/>
    </row>
    <row r="213" spans="1:33" ht="20.100000000000001" customHeight="1" x14ac:dyDescent="0.2">
      <c r="A213" s="32"/>
      <c r="B213" s="32"/>
      <c r="C213" s="32"/>
      <c r="D213" s="32"/>
      <c r="E213" s="32"/>
      <c r="F213" s="32"/>
      <c r="G213" s="32"/>
      <c r="H213" s="32"/>
      <c r="I213" s="32"/>
      <c r="J213" s="32"/>
      <c r="K213" s="32"/>
      <c r="L213" s="32"/>
      <c r="M213" s="32"/>
      <c r="N213" s="32"/>
      <c r="O213" s="32"/>
      <c r="P213" s="72"/>
      <c r="Q213" s="72"/>
      <c r="R213" s="72"/>
      <c r="S213" s="72"/>
      <c r="T213" s="72"/>
      <c r="U213" s="72"/>
      <c r="V213" s="72"/>
      <c r="W213" s="72"/>
      <c r="X213" s="72"/>
      <c r="Y213" s="72"/>
      <c r="Z213" s="72"/>
      <c r="AA213" s="72"/>
      <c r="AB213" s="72"/>
      <c r="AC213" s="72"/>
      <c r="AD213" s="72"/>
      <c r="AE213" s="72"/>
      <c r="AF213" s="72"/>
      <c r="AG213" s="72"/>
    </row>
    <row r="214" spans="1:33" ht="20.100000000000001" customHeight="1" x14ac:dyDescent="0.2">
      <c r="A214" s="32"/>
      <c r="B214" s="32"/>
      <c r="C214" s="32"/>
      <c r="D214" s="32"/>
      <c r="E214" s="32"/>
      <c r="F214" s="32"/>
      <c r="G214" s="32"/>
      <c r="H214" s="32"/>
      <c r="I214" s="32"/>
      <c r="J214" s="32"/>
      <c r="K214" s="32"/>
      <c r="L214" s="32"/>
      <c r="M214" s="32"/>
      <c r="N214" s="32"/>
      <c r="O214" s="32"/>
      <c r="P214" s="72"/>
      <c r="Q214" s="72"/>
      <c r="R214" s="72"/>
      <c r="S214" s="72"/>
      <c r="T214" s="72"/>
      <c r="U214" s="72"/>
      <c r="V214" s="72"/>
      <c r="W214" s="72"/>
      <c r="X214" s="72"/>
      <c r="Y214" s="72"/>
      <c r="Z214" s="72"/>
      <c r="AA214" s="72"/>
      <c r="AB214" s="72"/>
      <c r="AC214" s="72"/>
      <c r="AD214" s="72"/>
      <c r="AE214" s="72"/>
      <c r="AF214" s="72"/>
      <c r="AG214" s="72"/>
    </row>
    <row r="215" spans="1:33" ht="20.100000000000001" customHeight="1" x14ac:dyDescent="0.2">
      <c r="A215" s="32"/>
      <c r="B215" s="32"/>
      <c r="C215" s="32"/>
      <c r="D215" s="32"/>
      <c r="E215" s="32"/>
      <c r="F215" s="32"/>
      <c r="G215" s="32"/>
      <c r="H215" s="32"/>
      <c r="I215" s="32"/>
      <c r="J215" s="32"/>
      <c r="K215" s="32"/>
      <c r="L215" s="32"/>
      <c r="M215" s="32"/>
      <c r="N215" s="32"/>
      <c r="O215" s="32"/>
      <c r="P215" s="72"/>
      <c r="Q215" s="72"/>
      <c r="R215" s="72"/>
      <c r="S215" s="72"/>
      <c r="T215" s="72"/>
      <c r="U215" s="72"/>
      <c r="V215" s="72"/>
      <c r="W215" s="72"/>
      <c r="X215" s="72"/>
      <c r="Y215" s="72"/>
      <c r="Z215" s="72"/>
      <c r="AA215" s="72"/>
      <c r="AB215" s="72"/>
      <c r="AC215" s="72"/>
      <c r="AD215" s="72"/>
      <c r="AE215" s="72"/>
      <c r="AF215" s="72"/>
      <c r="AG215" s="72"/>
    </row>
    <row r="216" spans="1:33" ht="20.100000000000001" customHeight="1" x14ac:dyDescent="0.2">
      <c r="A216" s="32"/>
      <c r="B216" s="32"/>
      <c r="C216" s="32"/>
      <c r="D216" s="32"/>
      <c r="E216" s="32"/>
      <c r="F216" s="32"/>
      <c r="G216" s="32"/>
      <c r="H216" s="32"/>
      <c r="I216" s="32"/>
      <c r="J216" s="32"/>
      <c r="K216" s="32"/>
      <c r="L216" s="32"/>
      <c r="M216" s="32"/>
      <c r="N216" s="32"/>
      <c r="O216" s="32"/>
      <c r="P216" s="72"/>
      <c r="Q216" s="72"/>
      <c r="R216" s="72"/>
      <c r="S216" s="72"/>
      <c r="T216" s="72"/>
      <c r="U216" s="72"/>
      <c r="V216" s="72"/>
      <c r="W216" s="72"/>
      <c r="X216" s="72"/>
      <c r="Y216" s="72"/>
      <c r="Z216" s="72"/>
      <c r="AA216" s="72"/>
      <c r="AB216" s="72"/>
      <c r="AC216" s="72"/>
      <c r="AD216" s="72"/>
      <c r="AE216" s="72"/>
      <c r="AF216" s="72"/>
      <c r="AG216" s="72"/>
    </row>
    <row r="217" spans="1:33" ht="20.100000000000001" customHeight="1" x14ac:dyDescent="0.2">
      <c r="A217" s="32"/>
      <c r="B217" s="32"/>
      <c r="C217" s="32"/>
      <c r="D217" s="32"/>
      <c r="E217" s="32"/>
      <c r="F217" s="32"/>
      <c r="G217" s="32"/>
      <c r="H217" s="32"/>
      <c r="I217" s="32"/>
      <c r="J217" s="32"/>
      <c r="K217" s="32"/>
      <c r="L217" s="32"/>
      <c r="M217" s="32"/>
      <c r="N217" s="32"/>
      <c r="O217" s="32"/>
      <c r="P217" s="72"/>
      <c r="Q217" s="72"/>
      <c r="R217" s="72"/>
      <c r="S217" s="72"/>
      <c r="T217" s="72"/>
      <c r="U217" s="72"/>
      <c r="V217" s="72"/>
      <c r="W217" s="72"/>
      <c r="X217" s="72"/>
      <c r="Y217" s="72"/>
      <c r="Z217" s="72"/>
      <c r="AA217" s="72"/>
      <c r="AB217" s="72"/>
      <c r="AC217" s="72"/>
      <c r="AD217" s="72"/>
      <c r="AE217" s="72"/>
      <c r="AF217" s="72"/>
      <c r="AG217" s="72"/>
    </row>
    <row r="218" spans="1:33" ht="20.100000000000001" customHeight="1" x14ac:dyDescent="0.2">
      <c r="A218" s="32"/>
      <c r="B218" s="32"/>
      <c r="C218" s="32"/>
      <c r="D218" s="32"/>
      <c r="E218" s="32"/>
      <c r="F218" s="32"/>
      <c r="G218" s="32"/>
      <c r="H218" s="32"/>
      <c r="I218" s="32"/>
      <c r="J218" s="32"/>
      <c r="K218" s="32"/>
      <c r="L218" s="32"/>
      <c r="M218" s="32"/>
      <c r="N218" s="32"/>
      <c r="O218" s="32"/>
      <c r="P218" s="72"/>
      <c r="Q218" s="72"/>
      <c r="R218" s="72"/>
      <c r="S218" s="72"/>
      <c r="T218" s="72"/>
      <c r="U218" s="72"/>
      <c r="V218" s="72"/>
      <c r="W218" s="72"/>
      <c r="X218" s="72"/>
      <c r="Y218" s="72"/>
      <c r="Z218" s="72"/>
      <c r="AA218" s="72"/>
      <c r="AB218" s="72"/>
      <c r="AC218" s="72"/>
      <c r="AD218" s="72"/>
      <c r="AE218" s="72"/>
      <c r="AF218" s="72"/>
      <c r="AG218" s="72"/>
    </row>
    <row r="219" spans="1:33" ht="20.100000000000001" customHeight="1" x14ac:dyDescent="0.2">
      <c r="A219" s="32"/>
      <c r="B219" s="32"/>
      <c r="C219" s="32"/>
      <c r="D219" s="32"/>
      <c r="E219" s="32"/>
      <c r="F219" s="32"/>
      <c r="G219" s="32"/>
      <c r="H219" s="32"/>
      <c r="I219" s="32"/>
      <c r="J219" s="32"/>
      <c r="K219" s="32"/>
      <c r="L219" s="32"/>
      <c r="M219" s="32"/>
      <c r="N219" s="32"/>
      <c r="O219" s="32"/>
      <c r="P219" s="72"/>
      <c r="Q219" s="72"/>
      <c r="R219" s="72"/>
      <c r="S219" s="72"/>
      <c r="T219" s="72"/>
      <c r="U219" s="72"/>
      <c r="V219" s="72"/>
      <c r="W219" s="72"/>
      <c r="X219" s="72"/>
      <c r="Y219" s="72"/>
      <c r="Z219" s="72"/>
      <c r="AA219" s="72"/>
      <c r="AB219" s="72"/>
      <c r="AC219" s="72"/>
      <c r="AD219" s="72"/>
      <c r="AE219" s="72"/>
      <c r="AF219" s="72"/>
      <c r="AG219" s="72"/>
    </row>
    <row r="220" spans="1:33" ht="20.100000000000001" customHeight="1" x14ac:dyDescent="0.2">
      <c r="A220" s="32"/>
      <c r="B220" s="32"/>
      <c r="C220" s="32"/>
      <c r="D220" s="32"/>
      <c r="E220" s="32"/>
      <c r="F220" s="32"/>
      <c r="G220" s="32"/>
      <c r="H220" s="32"/>
      <c r="I220" s="32"/>
      <c r="J220" s="32"/>
      <c r="K220" s="32"/>
      <c r="L220" s="32"/>
      <c r="M220" s="32"/>
      <c r="N220" s="32"/>
      <c r="O220" s="32"/>
      <c r="P220" s="72"/>
      <c r="Q220" s="72"/>
      <c r="R220" s="72"/>
      <c r="S220" s="72"/>
      <c r="T220" s="72"/>
      <c r="U220" s="72"/>
      <c r="V220" s="72"/>
      <c r="W220" s="72"/>
      <c r="X220" s="72"/>
      <c r="Y220" s="72"/>
      <c r="Z220" s="72"/>
      <c r="AA220" s="72"/>
      <c r="AB220" s="72"/>
      <c r="AC220" s="72"/>
      <c r="AD220" s="72"/>
      <c r="AE220" s="72"/>
      <c r="AF220" s="72"/>
      <c r="AG220" s="72"/>
    </row>
    <row r="221" spans="1:33" ht="20.100000000000001" customHeight="1" x14ac:dyDescent="0.2">
      <c r="A221" s="32"/>
      <c r="B221" s="32"/>
      <c r="C221" s="32"/>
      <c r="D221" s="32"/>
      <c r="E221" s="32"/>
      <c r="F221" s="32"/>
      <c r="G221" s="32"/>
      <c r="H221" s="32"/>
      <c r="I221" s="32"/>
      <c r="J221" s="32"/>
      <c r="K221" s="32"/>
      <c r="L221" s="32"/>
      <c r="M221" s="32"/>
      <c r="N221" s="32"/>
      <c r="O221" s="32"/>
      <c r="P221" s="72"/>
      <c r="Q221" s="72"/>
      <c r="R221" s="72"/>
      <c r="S221" s="72"/>
      <c r="T221" s="72"/>
      <c r="U221" s="72"/>
      <c r="V221" s="72"/>
      <c r="W221" s="72"/>
      <c r="X221" s="72"/>
      <c r="Y221" s="72"/>
      <c r="Z221" s="72"/>
      <c r="AA221" s="72"/>
      <c r="AB221" s="72"/>
      <c r="AC221" s="72"/>
      <c r="AD221" s="72"/>
      <c r="AE221" s="72"/>
      <c r="AF221" s="72"/>
      <c r="AG221" s="72"/>
    </row>
    <row r="222" spans="1:33" ht="20.100000000000001" customHeight="1" x14ac:dyDescent="0.2">
      <c r="A222" s="32"/>
      <c r="B222" s="32"/>
      <c r="C222" s="32"/>
      <c r="D222" s="32"/>
      <c r="E222" s="32"/>
      <c r="F222" s="32"/>
      <c r="G222" s="32"/>
      <c r="H222" s="32"/>
      <c r="I222" s="32"/>
      <c r="J222" s="32"/>
      <c r="K222" s="32"/>
      <c r="L222" s="32"/>
      <c r="M222" s="32"/>
      <c r="N222" s="32"/>
      <c r="O222" s="32"/>
      <c r="P222" s="72"/>
      <c r="Q222" s="72"/>
      <c r="R222" s="72"/>
      <c r="S222" s="72"/>
      <c r="T222" s="72"/>
      <c r="U222" s="72"/>
      <c r="V222" s="72"/>
      <c r="W222" s="72"/>
      <c r="X222" s="72"/>
      <c r="Y222" s="72"/>
      <c r="Z222" s="72"/>
      <c r="AA222" s="72"/>
      <c r="AB222" s="72"/>
      <c r="AC222" s="72"/>
      <c r="AD222" s="72"/>
      <c r="AE222" s="72"/>
      <c r="AF222" s="72"/>
      <c r="AG222" s="72"/>
    </row>
    <row r="223" spans="1:33" ht="20.100000000000001" customHeight="1" x14ac:dyDescent="0.2">
      <c r="A223" s="32"/>
      <c r="B223" s="32"/>
      <c r="C223" s="32"/>
      <c r="D223" s="32"/>
      <c r="E223" s="32"/>
      <c r="F223" s="32"/>
      <c r="G223" s="32"/>
      <c r="H223" s="32"/>
      <c r="I223" s="32"/>
      <c r="J223" s="32"/>
      <c r="K223" s="32"/>
      <c r="L223" s="32"/>
      <c r="M223" s="32"/>
      <c r="N223" s="32"/>
      <c r="O223" s="32"/>
      <c r="P223" s="72"/>
      <c r="Q223" s="72"/>
      <c r="R223" s="72"/>
      <c r="S223" s="72"/>
      <c r="T223" s="72"/>
      <c r="U223" s="72"/>
      <c r="V223" s="72"/>
      <c r="W223" s="72"/>
      <c r="X223" s="72"/>
      <c r="Y223" s="72"/>
      <c r="Z223" s="72"/>
      <c r="AA223" s="72"/>
      <c r="AB223" s="72"/>
      <c r="AC223" s="72"/>
      <c r="AD223" s="72"/>
      <c r="AE223" s="72"/>
      <c r="AF223" s="72"/>
      <c r="AG223" s="72"/>
    </row>
    <row r="224" spans="1:33" ht="20.100000000000001" customHeight="1" x14ac:dyDescent="0.2">
      <c r="A224" s="32"/>
      <c r="B224" s="32"/>
      <c r="C224" s="32"/>
      <c r="D224" s="32"/>
      <c r="E224" s="32"/>
      <c r="F224" s="32"/>
      <c r="G224" s="32"/>
      <c r="H224" s="32"/>
      <c r="I224" s="32"/>
      <c r="J224" s="32"/>
      <c r="K224" s="32"/>
      <c r="L224" s="32"/>
      <c r="M224" s="32"/>
      <c r="N224" s="32"/>
      <c r="O224" s="32"/>
      <c r="P224" s="72"/>
      <c r="Q224" s="72"/>
      <c r="R224" s="72"/>
      <c r="S224" s="72"/>
      <c r="T224" s="72"/>
      <c r="U224" s="72"/>
      <c r="V224" s="72"/>
      <c r="W224" s="72"/>
      <c r="X224" s="72"/>
      <c r="Y224" s="72"/>
      <c r="Z224" s="72"/>
      <c r="AA224" s="72"/>
      <c r="AB224" s="72"/>
      <c r="AC224" s="72"/>
      <c r="AD224" s="72"/>
      <c r="AE224" s="72"/>
      <c r="AF224" s="72"/>
      <c r="AG224" s="72"/>
    </row>
    <row r="225" spans="1:33" ht="20.100000000000001" customHeight="1" x14ac:dyDescent="0.2">
      <c r="A225" s="32"/>
      <c r="B225" s="32"/>
      <c r="C225" s="32"/>
      <c r="D225" s="32"/>
      <c r="E225" s="32"/>
      <c r="F225" s="32"/>
      <c r="G225" s="32"/>
      <c r="H225" s="32"/>
      <c r="I225" s="32"/>
      <c r="J225" s="32"/>
      <c r="K225" s="32"/>
      <c r="L225" s="32"/>
      <c r="M225" s="32"/>
      <c r="N225" s="32"/>
      <c r="O225" s="32"/>
      <c r="P225" s="72"/>
      <c r="Q225" s="72"/>
      <c r="R225" s="72"/>
      <c r="S225" s="72"/>
      <c r="T225" s="72"/>
      <c r="U225" s="72"/>
      <c r="V225" s="72"/>
      <c r="W225" s="72"/>
      <c r="X225" s="72"/>
      <c r="Y225" s="72"/>
      <c r="Z225" s="72"/>
      <c r="AA225" s="72"/>
      <c r="AB225" s="72"/>
      <c r="AC225" s="72"/>
      <c r="AD225" s="72"/>
      <c r="AE225" s="72"/>
      <c r="AF225" s="72"/>
      <c r="AG225" s="72"/>
    </row>
    <row r="226" spans="1:33" ht="20.100000000000001" customHeight="1" x14ac:dyDescent="0.2">
      <c r="A226" s="32"/>
      <c r="B226" s="32"/>
      <c r="C226" s="32"/>
      <c r="D226" s="32"/>
      <c r="E226" s="32"/>
      <c r="F226" s="32"/>
      <c r="G226" s="32"/>
      <c r="H226" s="32"/>
      <c r="I226" s="32"/>
      <c r="J226" s="32"/>
      <c r="K226" s="32"/>
      <c r="L226" s="32"/>
      <c r="M226" s="32"/>
      <c r="N226" s="32"/>
      <c r="O226" s="32"/>
      <c r="P226" s="72"/>
      <c r="Q226" s="72"/>
      <c r="R226" s="72"/>
      <c r="S226" s="72"/>
      <c r="T226" s="72"/>
      <c r="U226" s="72"/>
      <c r="V226" s="72"/>
      <c r="W226" s="72"/>
      <c r="X226" s="72"/>
      <c r="Y226" s="72"/>
      <c r="Z226" s="72"/>
      <c r="AA226" s="72"/>
      <c r="AB226" s="72"/>
      <c r="AC226" s="72"/>
      <c r="AD226" s="72"/>
      <c r="AE226" s="72"/>
      <c r="AF226" s="72"/>
      <c r="AG226" s="72"/>
    </row>
    <row r="227" spans="1:33" ht="20.100000000000001" customHeight="1" x14ac:dyDescent="0.2">
      <c r="A227" s="32"/>
      <c r="B227" s="32"/>
      <c r="C227" s="32"/>
      <c r="D227" s="32"/>
      <c r="E227" s="32"/>
      <c r="F227" s="32"/>
      <c r="G227" s="32"/>
      <c r="H227" s="32"/>
      <c r="I227" s="32"/>
      <c r="J227" s="32"/>
      <c r="K227" s="32"/>
      <c r="L227" s="32"/>
      <c r="M227" s="32"/>
      <c r="N227" s="32"/>
      <c r="O227" s="32"/>
      <c r="P227" s="72"/>
      <c r="Q227" s="72"/>
      <c r="R227" s="72"/>
      <c r="S227" s="72"/>
      <c r="T227" s="72"/>
      <c r="U227" s="72"/>
      <c r="V227" s="72"/>
      <c r="W227" s="72"/>
      <c r="X227" s="72"/>
      <c r="Y227" s="72"/>
      <c r="Z227" s="72"/>
      <c r="AA227" s="72"/>
      <c r="AB227" s="72"/>
      <c r="AC227" s="72"/>
      <c r="AD227" s="72"/>
      <c r="AE227" s="72"/>
      <c r="AF227" s="72"/>
      <c r="AG227" s="72"/>
    </row>
    <row r="228" spans="1:33" ht="20.100000000000001" customHeight="1" x14ac:dyDescent="0.2">
      <c r="A228" s="32"/>
      <c r="B228" s="32"/>
      <c r="C228" s="32"/>
      <c r="D228" s="32"/>
      <c r="E228" s="32"/>
      <c r="F228" s="32"/>
      <c r="G228" s="32"/>
      <c r="H228" s="32"/>
      <c r="I228" s="32"/>
      <c r="J228" s="32"/>
      <c r="K228" s="32"/>
      <c r="L228" s="32"/>
      <c r="M228" s="32"/>
      <c r="N228" s="32"/>
      <c r="O228" s="32"/>
      <c r="P228" s="72"/>
      <c r="Q228" s="72"/>
      <c r="R228" s="72"/>
      <c r="S228" s="72"/>
      <c r="T228" s="72"/>
      <c r="U228" s="72"/>
      <c r="V228" s="72"/>
      <c r="W228" s="72"/>
      <c r="X228" s="72"/>
      <c r="Y228" s="72"/>
      <c r="Z228" s="72"/>
      <c r="AA228" s="72"/>
      <c r="AB228" s="72"/>
      <c r="AC228" s="72"/>
      <c r="AD228" s="72"/>
      <c r="AE228" s="72"/>
      <c r="AF228" s="72"/>
      <c r="AG228" s="72"/>
    </row>
    <row r="229" spans="1:33" ht="20.100000000000001" customHeight="1" x14ac:dyDescent="0.2">
      <c r="A229" s="32"/>
      <c r="B229" s="32"/>
      <c r="C229" s="32"/>
      <c r="D229" s="32"/>
      <c r="E229" s="32"/>
      <c r="F229" s="32"/>
      <c r="G229" s="32"/>
      <c r="H229" s="32"/>
      <c r="I229" s="32"/>
      <c r="J229" s="32"/>
      <c r="K229" s="32"/>
      <c r="L229" s="32"/>
      <c r="M229" s="32"/>
      <c r="N229" s="32"/>
      <c r="O229" s="32"/>
      <c r="P229" s="72"/>
      <c r="Q229" s="72"/>
      <c r="R229" s="72"/>
      <c r="S229" s="72"/>
      <c r="T229" s="72"/>
      <c r="U229" s="72"/>
      <c r="V229" s="72"/>
      <c r="W229" s="72"/>
      <c r="X229" s="72"/>
      <c r="Y229" s="72"/>
      <c r="Z229" s="72"/>
      <c r="AA229" s="72"/>
      <c r="AB229" s="72"/>
      <c r="AC229" s="72"/>
      <c r="AD229" s="72"/>
      <c r="AE229" s="72"/>
      <c r="AF229" s="72"/>
      <c r="AG229" s="72"/>
    </row>
    <row r="230" spans="1:33" ht="20.100000000000001" customHeight="1" x14ac:dyDescent="0.2">
      <c r="A230" s="32"/>
      <c r="B230" s="32"/>
      <c r="C230" s="32"/>
      <c r="D230" s="32"/>
      <c r="E230" s="32"/>
      <c r="F230" s="32"/>
      <c r="G230" s="32"/>
      <c r="H230" s="32"/>
      <c r="I230" s="32"/>
      <c r="J230" s="32"/>
      <c r="K230" s="32"/>
      <c r="L230" s="32"/>
      <c r="M230" s="32"/>
      <c r="N230" s="32"/>
      <c r="O230" s="32"/>
      <c r="P230" s="72"/>
      <c r="Q230" s="72"/>
      <c r="R230" s="72"/>
      <c r="S230" s="72"/>
      <c r="T230" s="72"/>
      <c r="U230" s="72"/>
      <c r="V230" s="72"/>
      <c r="W230" s="72"/>
      <c r="X230" s="72"/>
      <c r="Y230" s="72"/>
      <c r="Z230" s="72"/>
      <c r="AA230" s="72"/>
      <c r="AB230" s="72"/>
      <c r="AC230" s="72"/>
      <c r="AD230" s="72"/>
      <c r="AE230" s="72"/>
      <c r="AF230" s="72"/>
      <c r="AG230" s="72"/>
    </row>
    <row r="231" spans="1:33" ht="20.100000000000001" customHeight="1" x14ac:dyDescent="0.2">
      <c r="A231" s="32"/>
      <c r="B231" s="32"/>
      <c r="C231" s="32"/>
      <c r="D231" s="32"/>
      <c r="E231" s="32"/>
      <c r="F231" s="32"/>
      <c r="G231" s="32"/>
      <c r="H231" s="32"/>
      <c r="I231" s="32"/>
      <c r="J231" s="32"/>
      <c r="K231" s="32"/>
      <c r="L231" s="32"/>
      <c r="M231" s="32"/>
      <c r="N231" s="32"/>
      <c r="O231" s="32"/>
      <c r="P231" s="72"/>
      <c r="Q231" s="72"/>
      <c r="R231" s="72"/>
      <c r="S231" s="72"/>
      <c r="T231" s="72"/>
      <c r="U231" s="72"/>
      <c r="V231" s="72"/>
      <c r="W231" s="72"/>
      <c r="X231" s="72"/>
      <c r="Y231" s="72"/>
      <c r="Z231" s="72"/>
      <c r="AA231" s="72"/>
      <c r="AB231" s="72"/>
      <c r="AC231" s="72"/>
      <c r="AD231" s="72"/>
      <c r="AE231" s="72"/>
      <c r="AF231" s="72"/>
      <c r="AG231" s="72"/>
    </row>
    <row r="232" spans="1:33" ht="20.100000000000001" customHeight="1" x14ac:dyDescent="0.2">
      <c r="A232" s="32"/>
      <c r="B232" s="32"/>
      <c r="C232" s="32"/>
      <c r="D232" s="32"/>
      <c r="E232" s="32"/>
      <c r="F232" s="32"/>
      <c r="G232" s="32"/>
      <c r="H232" s="32"/>
      <c r="I232" s="32"/>
      <c r="J232" s="32"/>
      <c r="K232" s="32"/>
      <c r="L232" s="32"/>
      <c r="M232" s="32"/>
      <c r="N232" s="32"/>
      <c r="O232" s="32"/>
      <c r="P232" s="72"/>
      <c r="Q232" s="72"/>
      <c r="R232" s="72"/>
      <c r="S232" s="72"/>
      <c r="T232" s="72"/>
      <c r="U232" s="72"/>
      <c r="V232" s="72"/>
      <c r="W232" s="72"/>
      <c r="X232" s="72"/>
      <c r="Y232" s="72"/>
      <c r="Z232" s="72"/>
      <c r="AA232" s="72"/>
      <c r="AB232" s="72"/>
      <c r="AC232" s="72"/>
      <c r="AD232" s="72"/>
      <c r="AE232" s="72"/>
      <c r="AF232" s="72"/>
      <c r="AG232" s="72"/>
    </row>
    <row r="233" spans="1:33" ht="20.100000000000001" customHeight="1" x14ac:dyDescent="0.2">
      <c r="A233" s="32"/>
      <c r="B233" s="32"/>
      <c r="C233" s="32"/>
      <c r="D233" s="32"/>
      <c r="E233" s="32"/>
      <c r="F233" s="32"/>
      <c r="G233" s="32"/>
      <c r="H233" s="32"/>
      <c r="I233" s="32"/>
      <c r="J233" s="32"/>
      <c r="K233" s="32"/>
      <c r="L233" s="32"/>
      <c r="M233" s="32"/>
      <c r="N233" s="32"/>
      <c r="O233" s="32"/>
      <c r="P233" s="72"/>
      <c r="Q233" s="72"/>
      <c r="R233" s="72"/>
      <c r="S233" s="72"/>
      <c r="T233" s="72"/>
      <c r="U233" s="72"/>
      <c r="V233" s="72"/>
      <c r="W233" s="72"/>
      <c r="X233" s="72"/>
      <c r="Y233" s="72"/>
      <c r="Z233" s="72"/>
      <c r="AA233" s="72"/>
      <c r="AB233" s="72"/>
      <c r="AC233" s="72"/>
      <c r="AD233" s="72"/>
      <c r="AE233" s="72"/>
      <c r="AF233" s="72"/>
      <c r="AG233" s="72"/>
    </row>
    <row r="234" spans="1:33" ht="20.100000000000001" customHeight="1" x14ac:dyDescent="0.2">
      <c r="A234" s="32"/>
      <c r="B234" s="32"/>
      <c r="C234" s="32"/>
      <c r="D234" s="32"/>
      <c r="E234" s="32"/>
      <c r="F234" s="32"/>
      <c r="G234" s="32"/>
      <c r="H234" s="32"/>
      <c r="I234" s="32"/>
      <c r="J234" s="32"/>
      <c r="K234" s="32"/>
      <c r="L234" s="32"/>
      <c r="M234" s="32"/>
      <c r="N234" s="32"/>
      <c r="O234" s="32"/>
      <c r="P234" s="72"/>
      <c r="Q234" s="72"/>
      <c r="R234" s="72"/>
      <c r="S234" s="72"/>
      <c r="T234" s="72"/>
      <c r="U234" s="72"/>
      <c r="V234" s="72"/>
      <c r="W234" s="72"/>
      <c r="X234" s="72"/>
      <c r="Y234" s="72"/>
      <c r="Z234" s="72"/>
      <c r="AA234" s="72"/>
      <c r="AB234" s="72"/>
      <c r="AC234" s="72"/>
      <c r="AD234" s="72"/>
      <c r="AE234" s="72"/>
      <c r="AF234" s="72"/>
      <c r="AG234" s="72"/>
    </row>
    <row r="235" spans="1:33" ht="20.100000000000001" customHeight="1" x14ac:dyDescent="0.2">
      <c r="A235" s="32"/>
      <c r="B235" s="32"/>
      <c r="C235" s="32"/>
      <c r="D235" s="32"/>
      <c r="E235" s="32"/>
      <c r="F235" s="32"/>
      <c r="G235" s="32"/>
      <c r="H235" s="32"/>
      <c r="I235" s="32"/>
      <c r="J235" s="32"/>
      <c r="K235" s="32"/>
      <c r="L235" s="32"/>
      <c r="M235" s="32"/>
      <c r="N235" s="32"/>
      <c r="O235" s="32"/>
      <c r="P235" s="72"/>
      <c r="Q235" s="72"/>
      <c r="R235" s="72"/>
      <c r="S235" s="72"/>
      <c r="T235" s="72"/>
      <c r="U235" s="72"/>
      <c r="V235" s="72"/>
      <c r="W235" s="72"/>
      <c r="X235" s="72"/>
      <c r="Y235" s="72"/>
      <c r="Z235" s="72"/>
      <c r="AA235" s="72"/>
      <c r="AB235" s="72"/>
      <c r="AC235" s="72"/>
      <c r="AD235" s="72"/>
      <c r="AE235" s="72"/>
      <c r="AF235" s="72"/>
      <c r="AG235" s="72"/>
    </row>
    <row r="236" spans="1:33" ht="20.100000000000001" customHeight="1" x14ac:dyDescent="0.2">
      <c r="A236" s="32"/>
      <c r="B236" s="32"/>
      <c r="C236" s="32"/>
      <c r="D236" s="32"/>
      <c r="E236" s="32"/>
      <c r="F236" s="32"/>
      <c r="G236" s="32"/>
      <c r="H236" s="32"/>
      <c r="I236" s="32"/>
      <c r="J236" s="32"/>
      <c r="K236" s="32"/>
      <c r="L236" s="32"/>
      <c r="M236" s="32"/>
      <c r="N236" s="32"/>
      <c r="O236" s="32"/>
      <c r="P236" s="72"/>
      <c r="Q236" s="72"/>
      <c r="R236" s="72"/>
      <c r="S236" s="72"/>
      <c r="T236" s="72"/>
      <c r="U236" s="72"/>
      <c r="V236" s="72"/>
      <c r="W236" s="72"/>
      <c r="X236" s="72"/>
      <c r="Y236" s="72"/>
      <c r="Z236" s="72"/>
      <c r="AA236" s="72"/>
      <c r="AB236" s="72"/>
      <c r="AC236" s="72"/>
      <c r="AD236" s="72"/>
      <c r="AE236" s="72"/>
      <c r="AF236" s="72"/>
      <c r="AG236" s="72"/>
    </row>
    <row r="237" spans="1:33" ht="20.100000000000001" customHeight="1" x14ac:dyDescent="0.2">
      <c r="A237" s="32"/>
      <c r="B237" s="32"/>
      <c r="C237" s="32"/>
      <c r="D237" s="32"/>
      <c r="E237" s="32"/>
      <c r="F237" s="32"/>
      <c r="G237" s="32"/>
      <c r="H237" s="32"/>
      <c r="I237" s="32"/>
      <c r="J237" s="32"/>
      <c r="K237" s="32"/>
      <c r="L237" s="32"/>
      <c r="M237" s="32"/>
      <c r="N237" s="32"/>
      <c r="O237" s="32"/>
      <c r="P237" s="72"/>
      <c r="Q237" s="72"/>
      <c r="R237" s="72"/>
      <c r="S237" s="72"/>
      <c r="T237" s="72"/>
      <c r="U237" s="72"/>
      <c r="V237" s="72"/>
      <c r="W237" s="72"/>
      <c r="X237" s="72"/>
      <c r="Y237" s="72"/>
      <c r="Z237" s="72"/>
      <c r="AA237" s="72"/>
      <c r="AB237" s="72"/>
      <c r="AC237" s="72"/>
      <c r="AD237" s="72"/>
      <c r="AE237" s="72"/>
      <c r="AF237" s="72"/>
      <c r="AG237" s="72"/>
    </row>
    <row r="238" spans="1:33" ht="20.100000000000001" customHeight="1" x14ac:dyDescent="0.2">
      <c r="A238" s="32"/>
      <c r="B238" s="32"/>
      <c r="C238" s="32"/>
      <c r="D238" s="32"/>
      <c r="E238" s="32"/>
      <c r="F238" s="32"/>
      <c r="G238" s="32"/>
      <c r="H238" s="32"/>
      <c r="I238" s="32"/>
      <c r="J238" s="32"/>
      <c r="K238" s="32"/>
      <c r="L238" s="32"/>
      <c r="M238" s="32"/>
      <c r="N238" s="32"/>
      <c r="O238" s="32"/>
      <c r="P238" s="72"/>
      <c r="Q238" s="72"/>
      <c r="R238" s="72"/>
      <c r="S238" s="72"/>
      <c r="T238" s="72"/>
      <c r="U238" s="72"/>
      <c r="V238" s="72"/>
      <c r="W238" s="72"/>
      <c r="X238" s="72"/>
      <c r="Y238" s="72"/>
      <c r="Z238" s="72"/>
      <c r="AA238" s="72"/>
      <c r="AB238" s="72"/>
      <c r="AC238" s="72"/>
      <c r="AD238" s="72"/>
      <c r="AE238" s="72"/>
      <c r="AF238" s="72"/>
      <c r="AG238" s="72"/>
    </row>
    <row r="239" spans="1:33" ht="20.100000000000001" customHeight="1" x14ac:dyDescent="0.2">
      <c r="A239" s="32"/>
      <c r="B239" s="32"/>
      <c r="C239" s="32"/>
      <c r="D239" s="32"/>
      <c r="E239" s="32"/>
      <c r="F239" s="32"/>
      <c r="G239" s="32"/>
      <c r="H239" s="32"/>
      <c r="I239" s="32"/>
      <c r="J239" s="32"/>
      <c r="K239" s="32"/>
      <c r="L239" s="32"/>
      <c r="M239" s="32"/>
      <c r="N239" s="32"/>
      <c r="O239" s="32"/>
      <c r="P239" s="72"/>
      <c r="Q239" s="72"/>
      <c r="R239" s="72"/>
      <c r="S239" s="72"/>
      <c r="T239" s="72"/>
      <c r="U239" s="72"/>
      <c r="V239" s="72"/>
      <c r="W239" s="72"/>
      <c r="X239" s="72"/>
      <c r="Y239" s="72"/>
      <c r="Z239" s="72"/>
      <c r="AA239" s="72"/>
      <c r="AB239" s="72"/>
      <c r="AC239" s="72"/>
      <c r="AD239" s="72"/>
      <c r="AE239" s="72"/>
      <c r="AF239" s="72"/>
      <c r="AG239" s="72"/>
    </row>
    <row r="240" spans="1:33" ht="20.100000000000001" customHeight="1" x14ac:dyDescent="0.2">
      <c r="A240" s="32"/>
      <c r="B240" s="32"/>
      <c r="C240" s="32"/>
      <c r="D240" s="32"/>
      <c r="E240" s="32"/>
      <c r="F240" s="32"/>
      <c r="G240" s="32"/>
      <c r="H240" s="32"/>
      <c r="I240" s="32"/>
      <c r="J240" s="32"/>
      <c r="K240" s="32"/>
      <c r="L240" s="32"/>
      <c r="M240" s="32"/>
      <c r="N240" s="32"/>
      <c r="O240" s="32"/>
      <c r="P240" s="72"/>
      <c r="Q240" s="72"/>
      <c r="R240" s="72"/>
      <c r="S240" s="72"/>
      <c r="T240" s="72"/>
      <c r="U240" s="72"/>
      <c r="V240" s="72"/>
      <c r="W240" s="72"/>
      <c r="X240" s="72"/>
      <c r="Y240" s="72"/>
      <c r="Z240" s="72"/>
      <c r="AA240" s="72"/>
      <c r="AB240" s="72"/>
      <c r="AC240" s="72"/>
      <c r="AD240" s="72"/>
      <c r="AE240" s="72"/>
      <c r="AF240" s="72"/>
      <c r="AG240" s="72"/>
    </row>
    <row r="241" spans="1:33" ht="20.100000000000001" customHeight="1" x14ac:dyDescent="0.2">
      <c r="A241" s="32"/>
      <c r="B241" s="32"/>
      <c r="C241" s="32"/>
      <c r="D241" s="32"/>
      <c r="E241" s="32"/>
      <c r="F241" s="32"/>
      <c r="G241" s="32"/>
      <c r="H241" s="32"/>
      <c r="I241" s="32"/>
      <c r="J241" s="32"/>
      <c r="K241" s="32"/>
      <c r="L241" s="32"/>
      <c r="M241" s="32"/>
      <c r="N241" s="32"/>
      <c r="O241" s="32"/>
      <c r="P241" s="72"/>
      <c r="Q241" s="72"/>
      <c r="R241" s="72"/>
      <c r="S241" s="72"/>
      <c r="T241" s="72"/>
      <c r="U241" s="72"/>
      <c r="V241" s="72"/>
      <c r="W241" s="72"/>
      <c r="X241" s="72"/>
      <c r="Y241" s="72"/>
      <c r="Z241" s="72"/>
      <c r="AA241" s="72"/>
      <c r="AB241" s="72"/>
      <c r="AC241" s="72"/>
      <c r="AD241" s="72"/>
      <c r="AE241" s="72"/>
      <c r="AF241" s="72"/>
      <c r="AG241" s="72"/>
    </row>
    <row r="242" spans="1:33" ht="20.100000000000001" customHeight="1" x14ac:dyDescent="0.2">
      <c r="A242" s="32"/>
      <c r="B242" s="32"/>
      <c r="C242" s="32"/>
      <c r="D242" s="32"/>
      <c r="E242" s="32"/>
      <c r="F242" s="32"/>
      <c r="G242" s="32"/>
      <c r="H242" s="32"/>
      <c r="I242" s="32"/>
      <c r="J242" s="32"/>
      <c r="K242" s="32"/>
      <c r="L242" s="32"/>
      <c r="M242" s="32"/>
      <c r="N242" s="32"/>
      <c r="O242" s="32"/>
      <c r="P242" s="72"/>
      <c r="Q242" s="72"/>
      <c r="R242" s="72"/>
      <c r="S242" s="72"/>
      <c r="T242" s="72"/>
      <c r="U242" s="72"/>
      <c r="V242" s="72"/>
      <c r="W242" s="72"/>
      <c r="X242" s="72"/>
      <c r="Y242" s="72"/>
      <c r="Z242" s="72"/>
      <c r="AA242" s="72"/>
      <c r="AB242" s="72"/>
      <c r="AC242" s="72"/>
      <c r="AD242" s="72"/>
      <c r="AE242" s="72"/>
      <c r="AF242" s="72"/>
      <c r="AG242" s="72"/>
    </row>
    <row r="243" spans="1:33" ht="20.100000000000001" customHeight="1" x14ac:dyDescent="0.2">
      <c r="A243" s="32"/>
      <c r="B243" s="32"/>
      <c r="C243" s="32"/>
      <c r="D243" s="32"/>
      <c r="E243" s="32"/>
      <c r="F243" s="32"/>
      <c r="G243" s="32"/>
      <c r="H243" s="32"/>
      <c r="I243" s="32"/>
      <c r="J243" s="32"/>
      <c r="K243" s="32"/>
      <c r="L243" s="32"/>
      <c r="M243" s="32"/>
      <c r="N243" s="32"/>
      <c r="O243" s="32"/>
      <c r="P243" s="72"/>
      <c r="Q243" s="72"/>
      <c r="R243" s="72"/>
      <c r="S243" s="72"/>
      <c r="T243" s="72"/>
      <c r="U243" s="72"/>
      <c r="V243" s="72"/>
      <c r="W243" s="72"/>
      <c r="X243" s="72"/>
      <c r="Y243" s="72"/>
      <c r="Z243" s="72"/>
      <c r="AA243" s="72"/>
      <c r="AB243" s="72"/>
      <c r="AC243" s="72"/>
      <c r="AD243" s="72"/>
      <c r="AE243" s="72"/>
      <c r="AF243" s="72"/>
      <c r="AG243" s="72"/>
    </row>
    <row r="244" spans="1:33" ht="20.100000000000001" customHeight="1" x14ac:dyDescent="0.2">
      <c r="A244" s="32"/>
      <c r="B244" s="32"/>
      <c r="C244" s="32"/>
      <c r="D244" s="32"/>
      <c r="E244" s="32"/>
      <c r="F244" s="32"/>
      <c r="G244" s="32"/>
      <c r="H244" s="32"/>
      <c r="I244" s="32"/>
      <c r="J244" s="32"/>
      <c r="K244" s="32"/>
      <c r="L244" s="32"/>
      <c r="M244" s="32"/>
      <c r="N244" s="32"/>
      <c r="O244" s="32"/>
      <c r="P244" s="72"/>
      <c r="Q244" s="72"/>
      <c r="R244" s="72"/>
      <c r="S244" s="72"/>
      <c r="T244" s="72"/>
      <c r="U244" s="72"/>
      <c r="V244" s="72"/>
      <c r="W244" s="72"/>
      <c r="X244" s="72"/>
      <c r="Y244" s="72"/>
      <c r="Z244" s="72"/>
      <c r="AA244" s="72"/>
      <c r="AB244" s="72"/>
      <c r="AC244" s="72"/>
      <c r="AD244" s="72"/>
      <c r="AE244" s="72"/>
      <c r="AF244" s="72"/>
      <c r="AG244" s="72"/>
    </row>
    <row r="245" spans="1:33" ht="20.100000000000001" customHeight="1" x14ac:dyDescent="0.2">
      <c r="A245" s="32"/>
      <c r="B245" s="32"/>
      <c r="C245" s="32"/>
      <c r="D245" s="32"/>
      <c r="E245" s="32"/>
      <c r="F245" s="32"/>
      <c r="G245" s="32"/>
      <c r="H245" s="32"/>
      <c r="I245" s="32"/>
      <c r="J245" s="32"/>
      <c r="K245" s="32"/>
      <c r="L245" s="32"/>
      <c r="M245" s="32"/>
      <c r="N245" s="32"/>
      <c r="O245" s="32"/>
      <c r="P245" s="72"/>
      <c r="Q245" s="72"/>
      <c r="R245" s="72"/>
      <c r="S245" s="72"/>
      <c r="T245" s="72"/>
      <c r="U245" s="72"/>
      <c r="V245" s="72"/>
      <c r="W245" s="72"/>
      <c r="X245" s="72"/>
      <c r="Y245" s="72"/>
      <c r="Z245" s="72"/>
      <c r="AA245" s="72"/>
      <c r="AB245" s="72"/>
      <c r="AC245" s="72"/>
      <c r="AD245" s="72"/>
      <c r="AE245" s="72"/>
      <c r="AF245" s="72"/>
      <c r="AG245" s="72"/>
    </row>
    <row r="246" spans="1:33" ht="20.100000000000001" customHeight="1" x14ac:dyDescent="0.2">
      <c r="A246" s="32"/>
      <c r="B246" s="32"/>
      <c r="C246" s="32"/>
      <c r="D246" s="32"/>
      <c r="E246" s="32"/>
      <c r="F246" s="32"/>
      <c r="G246" s="32"/>
      <c r="H246" s="32"/>
      <c r="I246" s="32"/>
      <c r="J246" s="32"/>
      <c r="K246" s="32"/>
      <c r="L246" s="32"/>
      <c r="M246" s="32"/>
      <c r="N246" s="32"/>
      <c r="O246" s="32"/>
      <c r="P246" s="72"/>
      <c r="Q246" s="72"/>
      <c r="R246" s="72"/>
      <c r="S246" s="72"/>
      <c r="T246" s="72"/>
      <c r="U246" s="72"/>
      <c r="V246" s="72"/>
      <c r="W246" s="72"/>
      <c r="X246" s="72"/>
      <c r="Y246" s="72"/>
      <c r="Z246" s="72"/>
      <c r="AA246" s="72"/>
      <c r="AB246" s="72"/>
      <c r="AC246" s="72"/>
      <c r="AD246" s="72"/>
      <c r="AE246" s="72"/>
      <c r="AF246" s="72"/>
      <c r="AG246" s="72"/>
    </row>
    <row r="247" spans="1:33" ht="20.100000000000001" customHeight="1" x14ac:dyDescent="0.2">
      <c r="A247" s="32"/>
      <c r="B247" s="32"/>
      <c r="C247" s="32"/>
      <c r="D247" s="32"/>
      <c r="E247" s="32"/>
      <c r="F247" s="32"/>
      <c r="G247" s="32"/>
      <c r="H247" s="32"/>
      <c r="I247" s="32"/>
      <c r="J247" s="32"/>
      <c r="K247" s="32"/>
      <c r="L247" s="32"/>
      <c r="M247" s="32"/>
      <c r="N247" s="32"/>
      <c r="O247" s="32"/>
      <c r="P247" s="72"/>
      <c r="Q247" s="72"/>
      <c r="R247" s="72"/>
      <c r="S247" s="72"/>
      <c r="T247" s="72"/>
      <c r="U247" s="72"/>
      <c r="V247" s="72"/>
      <c r="W247" s="72"/>
      <c r="X247" s="72"/>
      <c r="Y247" s="72"/>
      <c r="Z247" s="72"/>
      <c r="AA247" s="72"/>
      <c r="AB247" s="72"/>
      <c r="AC247" s="72"/>
      <c r="AD247" s="72"/>
      <c r="AE247" s="72"/>
      <c r="AF247" s="72"/>
      <c r="AG247" s="72"/>
    </row>
    <row r="248" spans="1:33" ht="20.100000000000001" customHeight="1" x14ac:dyDescent="0.2">
      <c r="A248" s="32"/>
      <c r="B248" s="32"/>
      <c r="C248" s="32"/>
      <c r="D248" s="32"/>
      <c r="E248" s="32"/>
      <c r="F248" s="32"/>
      <c r="G248" s="32"/>
      <c r="H248" s="32"/>
      <c r="I248" s="32"/>
      <c r="J248" s="32"/>
      <c r="K248" s="32"/>
      <c r="L248" s="32"/>
      <c r="M248" s="32"/>
      <c r="N248" s="32"/>
      <c r="O248" s="32"/>
      <c r="P248" s="72"/>
      <c r="Q248" s="72"/>
      <c r="R248" s="72"/>
      <c r="S248" s="72"/>
      <c r="T248" s="72"/>
      <c r="U248" s="72"/>
      <c r="V248" s="72"/>
      <c r="W248" s="72"/>
      <c r="X248" s="72"/>
      <c r="Y248" s="72"/>
      <c r="Z248" s="72"/>
      <c r="AA248" s="72"/>
      <c r="AB248" s="72"/>
      <c r="AC248" s="72"/>
      <c r="AD248" s="72"/>
      <c r="AE248" s="72"/>
      <c r="AF248" s="72"/>
      <c r="AG248" s="72"/>
    </row>
    <row r="249" spans="1:33" ht="20.100000000000001" customHeight="1" x14ac:dyDescent="0.2">
      <c r="A249" s="32"/>
      <c r="B249" s="32"/>
      <c r="C249" s="32"/>
      <c r="D249" s="32"/>
      <c r="E249" s="32"/>
      <c r="F249" s="32"/>
      <c r="G249" s="32"/>
      <c r="H249" s="32"/>
      <c r="I249" s="32"/>
      <c r="J249" s="32"/>
      <c r="K249" s="32"/>
      <c r="L249" s="32"/>
      <c r="M249" s="32"/>
      <c r="N249" s="32"/>
      <c r="O249" s="32"/>
      <c r="P249" s="72"/>
      <c r="Q249" s="72"/>
      <c r="R249" s="72"/>
      <c r="S249" s="72"/>
      <c r="T249" s="72"/>
      <c r="U249" s="72"/>
      <c r="V249" s="72"/>
      <c r="W249" s="72"/>
      <c r="X249" s="72"/>
      <c r="Y249" s="72"/>
      <c r="Z249" s="72"/>
      <c r="AA249" s="72"/>
      <c r="AB249" s="72"/>
      <c r="AC249" s="72"/>
      <c r="AD249" s="72"/>
      <c r="AE249" s="72"/>
      <c r="AF249" s="72"/>
      <c r="AG249" s="72"/>
    </row>
    <row r="250" spans="1:33" ht="20.100000000000001" customHeight="1" x14ac:dyDescent="0.2">
      <c r="A250" s="32"/>
      <c r="B250" s="32"/>
      <c r="C250" s="32"/>
      <c r="D250" s="32"/>
      <c r="E250" s="32"/>
      <c r="F250" s="32"/>
      <c r="G250" s="32"/>
      <c r="H250" s="32"/>
      <c r="I250" s="32"/>
      <c r="J250" s="32"/>
      <c r="K250" s="32"/>
      <c r="L250" s="32"/>
      <c r="M250" s="32"/>
      <c r="N250" s="32"/>
      <c r="O250" s="32"/>
      <c r="P250" s="72"/>
      <c r="Q250" s="72"/>
      <c r="R250" s="72"/>
      <c r="S250" s="72"/>
      <c r="T250" s="72"/>
      <c r="U250" s="72"/>
      <c r="V250" s="72"/>
      <c r="W250" s="72"/>
      <c r="X250" s="72"/>
      <c r="Y250" s="72"/>
      <c r="Z250" s="72"/>
      <c r="AA250" s="72"/>
      <c r="AB250" s="72"/>
      <c r="AC250" s="72"/>
      <c r="AD250" s="72"/>
      <c r="AE250" s="72"/>
      <c r="AF250" s="72"/>
      <c r="AG250" s="72"/>
    </row>
    <row r="251" spans="1:33" ht="20.100000000000001" customHeight="1" x14ac:dyDescent="0.2">
      <c r="A251" s="32"/>
      <c r="B251" s="32"/>
      <c r="C251" s="32"/>
      <c r="D251" s="32"/>
      <c r="E251" s="32"/>
      <c r="F251" s="32"/>
      <c r="G251" s="32"/>
      <c r="H251" s="32"/>
      <c r="I251" s="32"/>
      <c r="J251" s="32"/>
      <c r="K251" s="32"/>
      <c r="L251" s="32"/>
      <c r="M251" s="32"/>
      <c r="N251" s="32"/>
      <c r="O251" s="32"/>
      <c r="P251" s="72"/>
      <c r="Q251" s="72"/>
      <c r="R251" s="72"/>
      <c r="S251" s="72"/>
      <c r="T251" s="72"/>
      <c r="U251" s="72"/>
      <c r="V251" s="72"/>
      <c r="W251" s="72"/>
      <c r="X251" s="72"/>
      <c r="Y251" s="72"/>
      <c r="Z251" s="72"/>
      <c r="AA251" s="72"/>
      <c r="AB251" s="72"/>
      <c r="AC251" s="72"/>
      <c r="AD251" s="72"/>
      <c r="AE251" s="72"/>
      <c r="AF251" s="72"/>
      <c r="AG251" s="72"/>
    </row>
    <row r="252" spans="1:33" ht="20.100000000000001" customHeight="1" x14ac:dyDescent="0.2">
      <c r="A252" s="32"/>
      <c r="B252" s="32"/>
      <c r="C252" s="32"/>
      <c r="D252" s="32"/>
      <c r="E252" s="32"/>
      <c r="F252" s="32"/>
      <c r="G252" s="32"/>
      <c r="H252" s="32"/>
      <c r="I252" s="32"/>
      <c r="J252" s="32"/>
      <c r="K252" s="32"/>
      <c r="L252" s="32"/>
      <c r="M252" s="32"/>
      <c r="N252" s="32"/>
      <c r="O252" s="32"/>
      <c r="P252" s="72"/>
      <c r="Q252" s="72"/>
      <c r="R252" s="72"/>
      <c r="S252" s="72"/>
      <c r="T252" s="72"/>
      <c r="U252" s="72"/>
      <c r="V252" s="72"/>
      <c r="W252" s="72"/>
      <c r="X252" s="72"/>
      <c r="Y252" s="72"/>
      <c r="Z252" s="72"/>
      <c r="AA252" s="72"/>
      <c r="AB252" s="72"/>
      <c r="AC252" s="72"/>
      <c r="AD252" s="72"/>
      <c r="AE252" s="72"/>
      <c r="AF252" s="72"/>
      <c r="AG252" s="72"/>
    </row>
    <row r="253" spans="1:33" ht="20.100000000000001" customHeight="1" x14ac:dyDescent="0.2">
      <c r="A253" s="32"/>
      <c r="B253" s="32"/>
      <c r="C253" s="32"/>
      <c r="D253" s="32"/>
      <c r="E253" s="32"/>
      <c r="F253" s="32"/>
      <c r="G253" s="32"/>
      <c r="H253" s="32"/>
      <c r="I253" s="32"/>
      <c r="J253" s="32"/>
      <c r="K253" s="32"/>
      <c r="L253" s="32"/>
      <c r="M253" s="32"/>
      <c r="N253" s="32"/>
      <c r="O253" s="32"/>
      <c r="P253" s="72"/>
      <c r="Q253" s="72"/>
      <c r="R253" s="72"/>
      <c r="S253" s="72"/>
      <c r="T253" s="72"/>
      <c r="U253" s="72"/>
      <c r="V253" s="72"/>
      <c r="W253" s="72"/>
      <c r="X253" s="72"/>
      <c r="Y253" s="72"/>
      <c r="Z253" s="72"/>
      <c r="AA253" s="72"/>
      <c r="AB253" s="72"/>
      <c r="AC253" s="72"/>
      <c r="AD253" s="72"/>
      <c r="AE253" s="72"/>
      <c r="AF253" s="72"/>
      <c r="AG253" s="72"/>
    </row>
    <row r="254" spans="1:33" ht="20.100000000000001" customHeight="1" x14ac:dyDescent="0.2">
      <c r="A254" s="32"/>
      <c r="B254" s="32"/>
      <c r="C254" s="32"/>
      <c r="D254" s="32"/>
      <c r="E254" s="32"/>
      <c r="F254" s="32"/>
      <c r="G254" s="32"/>
      <c r="H254" s="32"/>
      <c r="I254" s="32"/>
      <c r="J254" s="32"/>
      <c r="K254" s="32"/>
      <c r="L254" s="32"/>
      <c r="M254" s="32"/>
      <c r="N254" s="32"/>
      <c r="O254" s="32"/>
      <c r="P254" s="72"/>
      <c r="Q254" s="72"/>
      <c r="R254" s="72"/>
      <c r="S254" s="72"/>
      <c r="T254" s="72"/>
      <c r="U254" s="72"/>
      <c r="V254" s="72"/>
      <c r="W254" s="72"/>
      <c r="X254" s="72"/>
      <c r="Y254" s="72"/>
      <c r="Z254" s="72"/>
      <c r="AA254" s="72"/>
      <c r="AB254" s="72"/>
      <c r="AC254" s="72"/>
      <c r="AD254" s="72"/>
      <c r="AE254" s="72"/>
      <c r="AF254" s="72"/>
      <c r="AG254" s="72"/>
    </row>
    <row r="255" spans="1:33" ht="20.100000000000001" customHeight="1" x14ac:dyDescent="0.2">
      <c r="A255" s="32"/>
      <c r="B255" s="32"/>
      <c r="C255" s="32"/>
      <c r="D255" s="32"/>
      <c r="E255" s="32"/>
      <c r="F255" s="32"/>
      <c r="G255" s="32"/>
      <c r="H255" s="32"/>
      <c r="I255" s="32"/>
      <c r="J255" s="32"/>
      <c r="K255" s="32"/>
      <c r="L255" s="32"/>
      <c r="M255" s="32"/>
      <c r="N255" s="32"/>
      <c r="O255" s="32"/>
      <c r="P255" s="72"/>
      <c r="Q255" s="72"/>
      <c r="R255" s="72"/>
      <c r="S255" s="72"/>
      <c r="T255" s="72"/>
      <c r="U255" s="72"/>
      <c r="V255" s="72"/>
      <c r="W255" s="72"/>
      <c r="X255" s="72"/>
      <c r="Y255" s="72"/>
      <c r="Z255" s="72"/>
      <c r="AA255" s="72"/>
      <c r="AB255" s="72"/>
      <c r="AC255" s="72"/>
      <c r="AD255" s="72"/>
      <c r="AE255" s="72"/>
      <c r="AF255" s="72"/>
      <c r="AG255" s="72"/>
    </row>
    <row r="256" spans="1:33" ht="20.100000000000001" customHeight="1" x14ac:dyDescent="0.2">
      <c r="A256" s="32"/>
      <c r="B256" s="32"/>
      <c r="C256" s="32"/>
      <c r="D256" s="32"/>
      <c r="E256" s="32"/>
      <c r="F256" s="32"/>
      <c r="G256" s="32"/>
      <c r="H256" s="32"/>
      <c r="I256" s="32"/>
      <c r="J256" s="32"/>
      <c r="K256" s="32"/>
      <c r="L256" s="32"/>
      <c r="M256" s="32"/>
      <c r="N256" s="32"/>
      <c r="O256" s="32"/>
      <c r="P256" s="72"/>
      <c r="Q256" s="72"/>
      <c r="R256" s="72"/>
      <c r="S256" s="72"/>
      <c r="T256" s="72"/>
      <c r="U256" s="72"/>
      <c r="V256" s="72"/>
      <c r="W256" s="72"/>
      <c r="X256" s="72"/>
      <c r="Y256" s="72"/>
      <c r="Z256" s="72"/>
      <c r="AA256" s="72"/>
      <c r="AB256" s="72"/>
      <c r="AC256" s="72"/>
      <c r="AD256" s="72"/>
      <c r="AE256" s="72"/>
      <c r="AF256" s="72"/>
      <c r="AG256" s="72"/>
    </row>
    <row r="257" spans="1:33" ht="20.100000000000001" customHeight="1" x14ac:dyDescent="0.2">
      <c r="A257" s="32"/>
      <c r="B257" s="32"/>
      <c r="C257" s="32"/>
      <c r="D257" s="32"/>
      <c r="E257" s="32"/>
      <c r="F257" s="32"/>
      <c r="G257" s="32"/>
      <c r="H257" s="32"/>
      <c r="I257" s="32"/>
      <c r="J257" s="32"/>
      <c r="K257" s="32"/>
      <c r="L257" s="32"/>
      <c r="M257" s="32"/>
      <c r="N257" s="32"/>
      <c r="O257" s="32"/>
      <c r="P257" s="72"/>
      <c r="Q257" s="72"/>
      <c r="R257" s="72"/>
      <c r="S257" s="72"/>
      <c r="T257" s="72"/>
      <c r="U257" s="72"/>
      <c r="V257" s="72"/>
      <c r="W257" s="72"/>
      <c r="X257" s="72"/>
      <c r="Y257" s="72"/>
      <c r="Z257" s="72"/>
      <c r="AA257" s="72"/>
      <c r="AB257" s="72"/>
      <c r="AC257" s="72"/>
      <c r="AD257" s="72"/>
      <c r="AE257" s="72"/>
      <c r="AF257" s="72"/>
      <c r="AG257" s="72"/>
    </row>
    <row r="258" spans="1:33" ht="20.100000000000001" customHeight="1" x14ac:dyDescent="0.2">
      <c r="A258" s="32"/>
      <c r="B258" s="32"/>
      <c r="C258" s="32"/>
      <c r="D258" s="32"/>
      <c r="E258" s="32"/>
      <c r="F258" s="32"/>
      <c r="G258" s="32"/>
      <c r="H258" s="32"/>
      <c r="I258" s="32"/>
      <c r="J258" s="32"/>
      <c r="K258" s="32"/>
      <c r="L258" s="32"/>
      <c r="M258" s="32"/>
      <c r="N258" s="32"/>
      <c r="O258" s="32"/>
      <c r="P258" s="72"/>
      <c r="Q258" s="72"/>
      <c r="R258" s="72"/>
      <c r="S258" s="72"/>
      <c r="T258" s="72"/>
      <c r="U258" s="72"/>
      <c r="V258" s="72"/>
      <c r="W258" s="72"/>
      <c r="X258" s="72"/>
      <c r="Y258" s="72"/>
      <c r="Z258" s="72"/>
      <c r="AA258" s="72"/>
      <c r="AB258" s="72"/>
      <c r="AC258" s="72"/>
      <c r="AD258" s="72"/>
      <c r="AE258" s="72"/>
      <c r="AF258" s="72"/>
      <c r="AG258" s="72"/>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30/04/2020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view="pageLayout" zoomScaleNormal="100" workbookViewId="0">
      <selection activeCell="H7" sqref="H7"/>
    </sheetView>
  </sheetViews>
  <sheetFormatPr defaultRowHeight="20.100000000000001" customHeight="1" x14ac:dyDescent="0.2"/>
  <cols>
    <col min="1" max="2" width="8.7109375" style="45" customWidth="1"/>
    <col min="3" max="15" width="12.7109375" style="45" customWidth="1"/>
    <col min="16" max="59" width="12.7109375" style="53" customWidth="1"/>
    <col min="60"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1901913</v>
      </c>
      <c r="D3" s="146">
        <v>0.44009999999999999</v>
      </c>
      <c r="E3" s="131">
        <f>IF(C3=0,0,(C3-'Apr 20'!C3)/'Apr 20'!C3)</f>
        <v>-5.5702314220958473E-4</v>
      </c>
      <c r="F3" s="49"/>
      <c r="G3" s="28"/>
      <c r="H3" s="28"/>
      <c r="I3" s="28"/>
      <c r="J3" s="28"/>
      <c r="K3" s="28"/>
      <c r="L3" s="28"/>
      <c r="M3" s="28"/>
      <c r="N3" s="28"/>
      <c r="O3" s="28"/>
    </row>
    <row r="4" spans="1:15" s="42" customFormat="1" ht="20.100000000000001" customHeight="1" x14ac:dyDescent="0.2">
      <c r="A4" s="200"/>
      <c r="B4" s="26" t="s">
        <v>4</v>
      </c>
      <c r="C4" s="148">
        <v>447492</v>
      </c>
      <c r="D4" s="146">
        <v>0.1036</v>
      </c>
      <c r="E4" s="131">
        <f>IF(C4=0,0,(C4-'Apr 20'!C4)/'Apr 20'!C4)</f>
        <v>1.3448469537314469E-3</v>
      </c>
      <c r="F4" s="49"/>
      <c r="G4" s="28"/>
      <c r="H4" s="28"/>
      <c r="I4" s="28"/>
      <c r="J4" s="28"/>
      <c r="K4" s="28"/>
      <c r="L4" s="28"/>
      <c r="M4" s="28"/>
      <c r="N4" s="28"/>
      <c r="O4" s="28"/>
    </row>
    <row r="5" spans="1:15" s="42" customFormat="1" ht="20.100000000000001" customHeight="1" x14ac:dyDescent="0.2">
      <c r="A5" s="200"/>
      <c r="B5" s="26" t="s">
        <v>5</v>
      </c>
      <c r="C5" s="148">
        <v>626593</v>
      </c>
      <c r="D5" s="146">
        <v>0.14510000000000001</v>
      </c>
      <c r="E5" s="131">
        <f>IF(C5=0,0,(C5-'Apr 20'!C5)/'Apr 20'!C5)</f>
        <v>3.3206414585279021E-4</v>
      </c>
      <c r="F5" s="49"/>
      <c r="G5" s="28"/>
      <c r="H5" s="28"/>
      <c r="I5" s="28"/>
      <c r="J5" s="28"/>
      <c r="K5" s="28"/>
      <c r="L5" s="28"/>
      <c r="M5" s="28"/>
      <c r="N5" s="28"/>
      <c r="O5" s="28"/>
    </row>
    <row r="6" spans="1:15" s="42" customFormat="1" ht="20.100000000000001" customHeight="1" x14ac:dyDescent="0.2">
      <c r="A6" s="200"/>
      <c r="B6" s="26" t="s">
        <v>6</v>
      </c>
      <c r="C6" s="148">
        <v>734371</v>
      </c>
      <c r="D6" s="146">
        <v>0.1699</v>
      </c>
      <c r="E6" s="131">
        <f>IF(C6=0,0,(C6-'Apr 20'!C6)/'Apr 20'!C6)</f>
        <v>1.1233090722203212E-3</v>
      </c>
      <c r="F6" s="49"/>
      <c r="G6" s="28"/>
      <c r="H6" s="28"/>
      <c r="I6" s="28"/>
      <c r="J6" s="28"/>
      <c r="K6" s="28"/>
      <c r="L6" s="28"/>
      <c r="M6" s="28"/>
      <c r="N6" s="28"/>
      <c r="O6" s="28"/>
    </row>
    <row r="7" spans="1:15" s="42" customFormat="1" ht="20.100000000000001" customHeight="1" x14ac:dyDescent="0.2">
      <c r="A7" s="200"/>
      <c r="B7" s="26" t="s">
        <v>7</v>
      </c>
      <c r="C7" s="148">
        <v>438169</v>
      </c>
      <c r="D7" s="146">
        <v>0.1014</v>
      </c>
      <c r="E7" s="131">
        <f>IF(C7=0,0,(C7-'Apr 20'!C7)/'Apr 20'!C7)</f>
        <v>1.8032824305507999E-4</v>
      </c>
      <c r="F7" s="49"/>
      <c r="G7" s="28"/>
      <c r="H7" s="28"/>
      <c r="I7" s="28"/>
      <c r="J7" s="143"/>
      <c r="K7" s="28"/>
      <c r="L7" s="28"/>
      <c r="M7" s="28"/>
      <c r="N7" s="28"/>
      <c r="O7" s="28"/>
    </row>
    <row r="8" spans="1:15" s="42" customFormat="1" ht="20.100000000000001" customHeight="1" x14ac:dyDescent="0.2">
      <c r="A8" s="200"/>
      <c r="B8" s="26" t="s">
        <v>8</v>
      </c>
      <c r="C8" s="148">
        <v>137554</v>
      </c>
      <c r="D8" s="146">
        <v>3.1800000000000002E-2</v>
      </c>
      <c r="E8" s="131">
        <f>IF(C8=0,0,(C8-'Apr 20'!C8)/'Apr 20'!C8)</f>
        <v>-1.0903619274691246E-4</v>
      </c>
      <c r="F8" s="49"/>
      <c r="G8" s="28"/>
      <c r="H8" s="28"/>
      <c r="I8" s="28"/>
      <c r="J8" s="28"/>
      <c r="K8" s="28"/>
      <c r="L8" s="28"/>
      <c r="M8" s="28"/>
      <c r="N8" s="28"/>
      <c r="O8" s="28"/>
    </row>
    <row r="9" spans="1:15" s="42" customFormat="1" ht="20.100000000000001" customHeight="1" x14ac:dyDescent="0.2">
      <c r="A9" s="200"/>
      <c r="B9" s="26" t="s">
        <v>9</v>
      </c>
      <c r="C9" s="148">
        <v>7890</v>
      </c>
      <c r="D9" s="146">
        <v>1.8E-3</v>
      </c>
      <c r="E9" s="131">
        <f>IF(C9=0,0,(C9-'Apr 20'!C9)/'Apr 20'!C9)</f>
        <v>1.9047619047619048E-3</v>
      </c>
      <c r="F9" s="49"/>
      <c r="G9" s="28"/>
      <c r="H9" s="28"/>
      <c r="I9" s="28"/>
      <c r="J9" s="28"/>
      <c r="K9" s="28"/>
      <c r="L9" s="28"/>
      <c r="M9" s="28"/>
      <c r="N9" s="28"/>
      <c r="O9" s="28"/>
    </row>
    <row r="10" spans="1:15" s="42" customFormat="1" ht="20.100000000000001" customHeight="1" x14ac:dyDescent="0.2">
      <c r="A10" s="200"/>
      <c r="B10" s="26" t="s">
        <v>10</v>
      </c>
      <c r="C10" s="148">
        <v>27153</v>
      </c>
      <c r="D10" s="146">
        <v>6.3E-3</v>
      </c>
      <c r="E10" s="131">
        <f>IF(C10=0,0,(C10-'Apr 20'!C10)/'Apr 20'!C10)</f>
        <v>6.6334991708126036E-4</v>
      </c>
      <c r="F10" s="49"/>
      <c r="G10" s="28"/>
      <c r="H10" s="28"/>
      <c r="I10" s="28"/>
      <c r="J10" s="28"/>
      <c r="K10" s="28"/>
      <c r="L10" s="28"/>
      <c r="M10" s="28"/>
      <c r="N10" s="28"/>
      <c r="O10" s="28"/>
    </row>
    <row r="11" spans="1:15" s="48" customFormat="1" ht="20.100000000000001" customHeight="1" x14ac:dyDescent="0.2">
      <c r="A11" s="175" t="s">
        <v>18</v>
      </c>
      <c r="B11" s="176"/>
      <c r="C11" s="132">
        <f>SUM(C3:C10)</f>
        <v>4321135</v>
      </c>
      <c r="D11" s="133">
        <f>SUM(D3:D10)</f>
        <v>1.0000000000000002</v>
      </c>
      <c r="E11" s="134">
        <f>IF(C11=0,0,(C11-'Apr 20'!C11)/'Apr 20'!C11)</f>
        <v>1.5507590039498062E-4</v>
      </c>
      <c r="F11" s="50"/>
      <c r="G11" s="25"/>
      <c r="H11" s="25"/>
      <c r="I11" s="25"/>
      <c r="J11" s="25"/>
      <c r="K11" s="25"/>
      <c r="L11" s="25"/>
      <c r="M11" s="25"/>
      <c r="N11" s="25"/>
      <c r="O11"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11467</v>
      </c>
      <c r="D16" s="148">
        <v>44300</v>
      </c>
      <c r="E16" s="148">
        <v>186598</v>
      </c>
      <c r="F16" s="148">
        <v>218891</v>
      </c>
      <c r="G16" s="148">
        <v>199670</v>
      </c>
      <c r="H16" s="148">
        <v>261089</v>
      </c>
      <c r="I16" s="129">
        <f>SUM(C16:H16)</f>
        <v>922015</v>
      </c>
      <c r="J16" s="135">
        <f>I16/'ABS Estimated Population'!D3</f>
        <v>0.2793973841921229</v>
      </c>
      <c r="K16" s="28"/>
      <c r="L16" s="28"/>
      <c r="M16" s="28"/>
      <c r="N16" s="28"/>
    </row>
    <row r="17" spans="1:15" s="42" customFormat="1" ht="20.100000000000001" customHeight="1" x14ac:dyDescent="0.2">
      <c r="A17" s="200"/>
      <c r="B17" s="26" t="s">
        <v>4</v>
      </c>
      <c r="C17" s="148">
        <v>12693</v>
      </c>
      <c r="D17" s="148">
        <v>20765</v>
      </c>
      <c r="E17" s="148">
        <v>59539</v>
      </c>
      <c r="F17" s="148">
        <v>57398</v>
      </c>
      <c r="G17" s="148">
        <v>48357</v>
      </c>
      <c r="H17" s="148">
        <v>57616</v>
      </c>
      <c r="I17" s="129">
        <f t="shared" ref="I17:I23" si="0">SUM(C17:H17)</f>
        <v>256368</v>
      </c>
      <c r="J17" s="135">
        <f>I17/'ABS Estimated Population'!D4</f>
        <v>9.4636043188067578E-2</v>
      </c>
      <c r="K17" s="28"/>
      <c r="L17" s="28"/>
      <c r="M17" s="28"/>
      <c r="N17" s="28"/>
    </row>
    <row r="18" spans="1:15" s="42" customFormat="1" ht="20.100000000000001" customHeight="1" x14ac:dyDescent="0.2">
      <c r="A18" s="200"/>
      <c r="B18" s="26" t="s">
        <v>5</v>
      </c>
      <c r="C18" s="148">
        <v>11119</v>
      </c>
      <c r="D18" s="148">
        <v>39254</v>
      </c>
      <c r="E18" s="148">
        <v>82033</v>
      </c>
      <c r="F18" s="148">
        <v>73866</v>
      </c>
      <c r="G18" s="148">
        <v>50754</v>
      </c>
      <c r="H18" s="148">
        <v>47903</v>
      </c>
      <c r="I18" s="129">
        <f t="shared" si="0"/>
        <v>304929</v>
      </c>
      <c r="J18" s="135">
        <f>I18/'ABS Estimated Population'!D5</f>
        <v>0.14778524953654901</v>
      </c>
      <c r="K18" s="28"/>
      <c r="L18" s="28"/>
      <c r="M18" s="28"/>
      <c r="N18" s="28"/>
    </row>
    <row r="19" spans="1:15" s="42" customFormat="1" ht="20.100000000000001" customHeight="1" x14ac:dyDescent="0.2">
      <c r="A19" s="200"/>
      <c r="B19" s="26" t="s">
        <v>6</v>
      </c>
      <c r="C19" s="148">
        <v>32023</v>
      </c>
      <c r="D19" s="148">
        <v>56446</v>
      </c>
      <c r="E19" s="148">
        <v>64257</v>
      </c>
      <c r="F19" s="148">
        <v>61121</v>
      </c>
      <c r="G19" s="148">
        <v>56684</v>
      </c>
      <c r="H19" s="148">
        <v>74363</v>
      </c>
      <c r="I19" s="129">
        <f t="shared" si="0"/>
        <v>344894</v>
      </c>
      <c r="J19" s="120">
        <f>I19/'ABS Estimated Population'!D6</f>
        <v>0.47494350566458132</v>
      </c>
      <c r="K19" s="28"/>
      <c r="L19" s="28"/>
      <c r="M19" s="28"/>
      <c r="N19" s="28"/>
    </row>
    <row r="20" spans="1:15" s="42" customFormat="1" ht="20.100000000000001" customHeight="1" x14ac:dyDescent="0.2">
      <c r="A20" s="200"/>
      <c r="B20" s="26" t="s">
        <v>7</v>
      </c>
      <c r="C20" s="148">
        <v>4493</v>
      </c>
      <c r="D20" s="148">
        <v>6992</v>
      </c>
      <c r="E20" s="148">
        <v>36004</v>
      </c>
      <c r="F20" s="148">
        <v>54157</v>
      </c>
      <c r="G20" s="148">
        <v>50099</v>
      </c>
      <c r="H20" s="148">
        <v>66747</v>
      </c>
      <c r="I20" s="129">
        <f t="shared" si="0"/>
        <v>218492</v>
      </c>
      <c r="J20" s="120">
        <f>I20/'ABS Estimated Population'!D7</f>
        <v>0.20848950739329908</v>
      </c>
      <c r="K20" s="28"/>
      <c r="L20" s="28"/>
      <c r="M20" s="28"/>
      <c r="N20" s="28"/>
    </row>
    <row r="21" spans="1:15" s="42" customFormat="1" ht="20.100000000000001" customHeight="1" x14ac:dyDescent="0.2">
      <c r="A21" s="200"/>
      <c r="B21" s="26" t="s">
        <v>8</v>
      </c>
      <c r="C21" s="148">
        <v>1370</v>
      </c>
      <c r="D21" s="148">
        <v>1773</v>
      </c>
      <c r="E21" s="148">
        <v>10362</v>
      </c>
      <c r="F21" s="148">
        <v>15636</v>
      </c>
      <c r="G21" s="148">
        <v>16164</v>
      </c>
      <c r="H21" s="148">
        <v>22566</v>
      </c>
      <c r="I21" s="129">
        <f t="shared" si="0"/>
        <v>67871</v>
      </c>
      <c r="J21" s="120">
        <f>I21/'ABS Estimated Population'!D8</f>
        <v>0.30655651812572832</v>
      </c>
      <c r="K21" s="28"/>
      <c r="L21" s="28"/>
      <c r="M21" s="28"/>
      <c r="N21" s="28"/>
    </row>
    <row r="22" spans="1:15" s="42" customFormat="1" ht="20.100000000000001" customHeight="1" x14ac:dyDescent="0.2">
      <c r="A22" s="200"/>
      <c r="B22" s="26" t="s">
        <v>9</v>
      </c>
      <c r="C22" s="148">
        <v>331</v>
      </c>
      <c r="D22" s="148">
        <v>629</v>
      </c>
      <c r="E22" s="148">
        <v>920</v>
      </c>
      <c r="F22" s="148">
        <v>1146</v>
      </c>
      <c r="G22" s="148">
        <v>817</v>
      </c>
      <c r="H22" s="148">
        <v>562</v>
      </c>
      <c r="I22" s="129">
        <f t="shared" si="0"/>
        <v>4405</v>
      </c>
      <c r="J22" s="120">
        <f>I22/'ABS Estimated Population'!D9</f>
        <v>4.7983704058735102E-2</v>
      </c>
      <c r="K22" s="28"/>
      <c r="L22" s="28"/>
      <c r="M22" s="28"/>
      <c r="N22" s="28"/>
    </row>
    <row r="23" spans="1:15" s="42" customFormat="1" ht="20.100000000000001" customHeight="1" x14ac:dyDescent="0.2">
      <c r="A23" s="200"/>
      <c r="B23" s="26" t="s">
        <v>10</v>
      </c>
      <c r="C23" s="148">
        <v>1215</v>
      </c>
      <c r="D23" s="148">
        <v>2085</v>
      </c>
      <c r="E23" s="148">
        <v>3313</v>
      </c>
      <c r="F23" s="148">
        <v>3736</v>
      </c>
      <c r="G23" s="148">
        <v>2756</v>
      </c>
      <c r="H23" s="148">
        <v>2909</v>
      </c>
      <c r="I23" s="129">
        <f t="shared" si="0"/>
        <v>16014</v>
      </c>
      <c r="J23" s="120">
        <f>I23/'ABS Estimated Population'!D10</f>
        <v>9.1852361696635978E-2</v>
      </c>
      <c r="K23" s="28"/>
      <c r="L23" s="28"/>
      <c r="M23" s="28"/>
      <c r="N23" s="28"/>
    </row>
    <row r="24" spans="1:15" s="42" customFormat="1" ht="20.100000000000001" customHeight="1" x14ac:dyDescent="0.2">
      <c r="A24" s="175" t="s">
        <v>18</v>
      </c>
      <c r="B24" s="176"/>
      <c r="C24" s="132">
        <f>SUM(C16:C23)</f>
        <v>74711</v>
      </c>
      <c r="D24" s="132">
        <f t="shared" ref="D24:I24" si="1">SUM(D16:D23)</f>
        <v>172244</v>
      </c>
      <c r="E24" s="132">
        <f t="shared" si="1"/>
        <v>443026</v>
      </c>
      <c r="F24" s="132">
        <f t="shared" si="1"/>
        <v>485951</v>
      </c>
      <c r="G24" s="132">
        <f t="shared" si="1"/>
        <v>425301</v>
      </c>
      <c r="H24" s="132">
        <f t="shared" si="1"/>
        <v>533755</v>
      </c>
      <c r="I24" s="132">
        <f t="shared" si="1"/>
        <v>2134988</v>
      </c>
      <c r="J24" s="136">
        <f>I24/'ABS Estimated Population'!D11</f>
        <v>0.20659787322018802</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3335</v>
      </c>
      <c r="D29" s="148">
        <v>39869</v>
      </c>
      <c r="E29" s="148">
        <v>189804</v>
      </c>
      <c r="F29" s="148">
        <v>225186</v>
      </c>
      <c r="G29" s="148">
        <v>212714</v>
      </c>
      <c r="H29" s="148">
        <v>308957</v>
      </c>
      <c r="I29" s="129">
        <f t="shared" ref="I29:I36" si="2">SUM(C29:H29)</f>
        <v>979865</v>
      </c>
      <c r="J29" s="120">
        <f>I29/'ABS Estimated Population'!C3</f>
        <v>0.3063437525401897</v>
      </c>
      <c r="K29" s="28"/>
      <c r="L29" s="28"/>
      <c r="M29" s="28"/>
      <c r="N29" s="28"/>
    </row>
    <row r="30" spans="1:15" s="42" customFormat="1" ht="20.100000000000001" customHeight="1" x14ac:dyDescent="0.2">
      <c r="A30" s="173"/>
      <c r="B30" s="26" t="s">
        <v>4</v>
      </c>
      <c r="C30" s="148">
        <v>3514</v>
      </c>
      <c r="D30" s="148">
        <v>11640</v>
      </c>
      <c r="E30" s="148">
        <v>43240</v>
      </c>
      <c r="F30" s="148">
        <v>42001</v>
      </c>
      <c r="G30" s="148">
        <v>39013</v>
      </c>
      <c r="H30" s="148">
        <v>48016</v>
      </c>
      <c r="I30" s="129">
        <f t="shared" si="2"/>
        <v>187424</v>
      </c>
      <c r="J30" s="120">
        <f>I30/'ABS Estimated Population'!C4</f>
        <v>7.1775229074972538E-2</v>
      </c>
      <c r="K30" s="28"/>
      <c r="L30" s="28"/>
      <c r="M30" s="28"/>
      <c r="N30" s="28"/>
    </row>
    <row r="31" spans="1:15" s="42" customFormat="1" ht="20.100000000000001" customHeight="1" x14ac:dyDescent="0.2">
      <c r="A31" s="173"/>
      <c r="B31" s="26" t="s">
        <v>5</v>
      </c>
      <c r="C31" s="148">
        <v>2644</v>
      </c>
      <c r="D31" s="148">
        <v>36163</v>
      </c>
      <c r="E31" s="148">
        <v>92955</v>
      </c>
      <c r="F31" s="148">
        <v>81302</v>
      </c>
      <c r="G31" s="148">
        <v>54557</v>
      </c>
      <c r="H31" s="148">
        <v>54041</v>
      </c>
      <c r="I31" s="129">
        <f t="shared" si="2"/>
        <v>321662</v>
      </c>
      <c r="J31" s="120">
        <f>I31/'ABS Estimated Population'!C5</f>
        <v>0.16253050017508072</v>
      </c>
      <c r="K31" s="28"/>
      <c r="L31" s="28"/>
      <c r="M31" s="28"/>
      <c r="N31" s="28"/>
    </row>
    <row r="32" spans="1:15" s="42" customFormat="1" ht="20.100000000000001" customHeight="1" x14ac:dyDescent="0.2">
      <c r="A32" s="173"/>
      <c r="B32" s="26" t="s">
        <v>6</v>
      </c>
      <c r="C32" s="148">
        <v>34252</v>
      </c>
      <c r="D32" s="148">
        <v>66780</v>
      </c>
      <c r="E32" s="148">
        <v>73375</v>
      </c>
      <c r="F32" s="148">
        <v>67114</v>
      </c>
      <c r="G32" s="148">
        <v>61197</v>
      </c>
      <c r="H32" s="148">
        <v>86684</v>
      </c>
      <c r="I32" s="129">
        <f t="shared" si="2"/>
        <v>389402</v>
      </c>
      <c r="J32" s="120">
        <f>I32/'ABS Estimated Population'!C6</f>
        <v>0.55886092844492796</v>
      </c>
      <c r="K32" s="28"/>
      <c r="L32" s="28"/>
      <c r="M32" s="28"/>
      <c r="N32" s="28"/>
    </row>
    <row r="33" spans="1:16" s="42" customFormat="1" ht="20.100000000000001" customHeight="1" x14ac:dyDescent="0.2">
      <c r="A33" s="173"/>
      <c r="B33" s="26" t="s">
        <v>7</v>
      </c>
      <c r="C33" s="148">
        <v>1133</v>
      </c>
      <c r="D33" s="148">
        <v>3701</v>
      </c>
      <c r="E33" s="148">
        <v>34379</v>
      </c>
      <c r="F33" s="148">
        <v>54491</v>
      </c>
      <c r="G33" s="148">
        <v>51184</v>
      </c>
      <c r="H33" s="148">
        <v>73507</v>
      </c>
      <c r="I33" s="129">
        <f t="shared" si="2"/>
        <v>218395</v>
      </c>
      <c r="J33" s="120">
        <f>I33/'ABS Estimated Population'!C7</f>
        <v>0.21179586445530171</v>
      </c>
      <c r="K33" s="28"/>
      <c r="L33" s="28"/>
      <c r="M33" s="28"/>
      <c r="N33" s="28"/>
    </row>
    <row r="34" spans="1:16" s="42" customFormat="1" ht="20.100000000000001" customHeight="1" x14ac:dyDescent="0.2">
      <c r="A34" s="173"/>
      <c r="B34" s="26" t="s">
        <v>8</v>
      </c>
      <c r="C34" s="148">
        <v>311</v>
      </c>
      <c r="D34" s="148">
        <v>845</v>
      </c>
      <c r="E34" s="148">
        <v>9995</v>
      </c>
      <c r="F34" s="148">
        <v>16209</v>
      </c>
      <c r="G34" s="148">
        <v>16541</v>
      </c>
      <c r="H34" s="148">
        <v>25782</v>
      </c>
      <c r="I34" s="129">
        <f t="shared" si="2"/>
        <v>69683</v>
      </c>
      <c r="J34" s="120">
        <f>I34/'ABS Estimated Population'!C8</f>
        <v>0.3276332245657918</v>
      </c>
      <c r="K34" s="28"/>
      <c r="L34" s="28"/>
      <c r="M34" s="28"/>
      <c r="N34" s="28"/>
    </row>
    <row r="35" spans="1:16" s="42" customFormat="1" ht="20.100000000000001" customHeight="1" x14ac:dyDescent="0.2">
      <c r="A35" s="173"/>
      <c r="B35" s="26" t="s">
        <v>9</v>
      </c>
      <c r="C35" s="148">
        <v>73</v>
      </c>
      <c r="D35" s="148">
        <v>301</v>
      </c>
      <c r="E35" s="148">
        <v>568</v>
      </c>
      <c r="F35" s="148">
        <v>1057</v>
      </c>
      <c r="G35" s="148">
        <v>847</v>
      </c>
      <c r="H35" s="148">
        <v>639</v>
      </c>
      <c r="I35" s="129">
        <f t="shared" si="2"/>
        <v>3485</v>
      </c>
      <c r="J35" s="120">
        <f>I35/'ABS Estimated Population'!C9</f>
        <v>3.5481571981266544E-2</v>
      </c>
      <c r="K35" s="28"/>
      <c r="L35" s="28"/>
      <c r="M35" s="28"/>
      <c r="N35" s="28"/>
    </row>
    <row r="36" spans="1:16" s="42" customFormat="1" ht="20.100000000000001" customHeight="1" x14ac:dyDescent="0.2">
      <c r="A36" s="173"/>
      <c r="B36" s="26" t="s">
        <v>10</v>
      </c>
      <c r="C36" s="148">
        <v>374</v>
      </c>
      <c r="D36" s="148">
        <v>1107</v>
      </c>
      <c r="E36" s="148">
        <v>2055</v>
      </c>
      <c r="F36" s="148">
        <v>2829</v>
      </c>
      <c r="G36" s="148">
        <v>2260</v>
      </c>
      <c r="H36" s="148">
        <v>2514</v>
      </c>
      <c r="I36" s="129">
        <f t="shared" si="2"/>
        <v>11139</v>
      </c>
      <c r="J36" s="120">
        <f>I36/'ABS Estimated Population'!C10</f>
        <v>6.6911349520045169E-2</v>
      </c>
      <c r="K36" s="28"/>
      <c r="L36" s="28"/>
      <c r="M36" s="28"/>
      <c r="N36" s="28"/>
    </row>
    <row r="37" spans="1:16" s="42" customFormat="1" ht="20.100000000000001" customHeight="1" x14ac:dyDescent="0.2">
      <c r="A37" s="175" t="s">
        <v>18</v>
      </c>
      <c r="B37" s="176"/>
      <c r="C37" s="132">
        <f>SUM(C29:C36)</f>
        <v>45636</v>
      </c>
      <c r="D37" s="132">
        <f t="shared" ref="D37:I37" si="3">SUM(D29:D36)</f>
        <v>160406</v>
      </c>
      <c r="E37" s="132">
        <f t="shared" si="3"/>
        <v>446371</v>
      </c>
      <c r="F37" s="132">
        <f t="shared" si="3"/>
        <v>490189</v>
      </c>
      <c r="G37" s="132">
        <f t="shared" si="3"/>
        <v>438313</v>
      </c>
      <c r="H37" s="132">
        <f t="shared" si="3"/>
        <v>600140</v>
      </c>
      <c r="I37" s="132">
        <f t="shared" si="3"/>
        <v>2181055</v>
      </c>
      <c r="J37" s="136">
        <f>I37/'ABS Estimated Population'!C11</f>
        <v>0.21823107015776877</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130">
        <v>33</v>
      </c>
      <c r="K42" s="28"/>
      <c r="L42" s="28"/>
      <c r="M42" s="28"/>
      <c r="N42" s="28"/>
      <c r="O42" s="28"/>
    </row>
    <row r="43" spans="1:16" s="42" customFormat="1" ht="20.100000000000001" customHeight="1" x14ac:dyDescent="0.2">
      <c r="A43" s="174"/>
      <c r="B43" s="174"/>
      <c r="C43" s="26" t="s">
        <v>4</v>
      </c>
      <c r="D43" s="145">
        <v>0</v>
      </c>
      <c r="E43" s="145">
        <v>47</v>
      </c>
      <c r="F43" s="145">
        <v>1378</v>
      </c>
      <c r="G43" s="145">
        <v>890</v>
      </c>
      <c r="H43" s="145">
        <v>745</v>
      </c>
      <c r="I43" s="145">
        <v>640</v>
      </c>
      <c r="J43" s="130">
        <v>3700</v>
      </c>
      <c r="K43" s="28"/>
      <c r="L43" s="28"/>
      <c r="M43" s="28"/>
      <c r="N43" s="28"/>
      <c r="O43" s="28"/>
    </row>
    <row r="44" spans="1:16" s="42" customFormat="1" ht="20.100000000000001" customHeight="1" x14ac:dyDescent="0.2">
      <c r="A44" s="174"/>
      <c r="B44" s="174"/>
      <c r="C44" s="26" t="s">
        <v>5</v>
      </c>
      <c r="D44" s="145">
        <v>0</v>
      </c>
      <c r="E44" s="145">
        <v>0</v>
      </c>
      <c r="F44" s="145">
        <v>1</v>
      </c>
      <c r="G44" s="145">
        <v>0</v>
      </c>
      <c r="H44" s="145">
        <v>0</v>
      </c>
      <c r="I44" s="145">
        <v>1</v>
      </c>
      <c r="J44" s="130">
        <v>2</v>
      </c>
      <c r="K44" s="28"/>
      <c r="L44" s="28"/>
      <c r="M44" s="28"/>
      <c r="N44" s="28"/>
      <c r="O44" s="28"/>
    </row>
    <row r="45" spans="1:16" s="42" customFormat="1" ht="20.100000000000001" customHeight="1" x14ac:dyDescent="0.2">
      <c r="A45" s="174"/>
      <c r="B45" s="174"/>
      <c r="C45" s="26" t="s">
        <v>6</v>
      </c>
      <c r="D45" s="145">
        <v>0</v>
      </c>
      <c r="E45" s="145">
        <v>6</v>
      </c>
      <c r="F45" s="145">
        <v>27</v>
      </c>
      <c r="G45" s="145">
        <v>21</v>
      </c>
      <c r="H45" s="145">
        <v>8</v>
      </c>
      <c r="I45" s="145">
        <v>13</v>
      </c>
      <c r="J45" s="130">
        <v>75</v>
      </c>
      <c r="K45" s="28"/>
      <c r="L45" s="28"/>
      <c r="M45" s="28"/>
      <c r="N45" s="28"/>
      <c r="O45" s="28"/>
    </row>
    <row r="46" spans="1:16" s="42" customFormat="1" ht="20.100000000000001" customHeight="1" x14ac:dyDescent="0.2">
      <c r="A46" s="174"/>
      <c r="B46" s="174"/>
      <c r="C46" s="26" t="s">
        <v>7</v>
      </c>
      <c r="D46" s="145">
        <v>0</v>
      </c>
      <c r="E46" s="145">
        <v>0</v>
      </c>
      <c r="F46" s="145">
        <v>323</v>
      </c>
      <c r="G46" s="145">
        <v>350</v>
      </c>
      <c r="H46" s="145">
        <v>271</v>
      </c>
      <c r="I46" s="145">
        <v>338</v>
      </c>
      <c r="J46" s="130">
        <v>1282</v>
      </c>
      <c r="K46" s="28"/>
      <c r="L46" s="28"/>
      <c r="M46" s="28"/>
      <c r="N46" s="28"/>
      <c r="O46" s="28"/>
    </row>
    <row r="47" spans="1:16" s="42" customFormat="1" ht="20.100000000000001" customHeight="1" x14ac:dyDescent="0.2">
      <c r="A47" s="174"/>
      <c r="B47" s="174"/>
      <c r="C47" s="26" t="s">
        <v>8</v>
      </c>
      <c r="D47" s="162">
        <v>0</v>
      </c>
      <c r="E47" s="162">
        <v>0</v>
      </c>
      <c r="F47" s="162">
        <v>0</v>
      </c>
      <c r="G47" s="162">
        <v>0</v>
      </c>
      <c r="H47" s="162">
        <v>0</v>
      </c>
      <c r="I47" s="162">
        <v>0</v>
      </c>
      <c r="J47" s="130">
        <f t="shared" ref="J47:J49" si="4">SUM(D47:I47)</f>
        <v>0</v>
      </c>
      <c r="K47" s="28"/>
      <c r="L47" s="28"/>
      <c r="M47" s="28"/>
      <c r="N47" s="28"/>
      <c r="O47" s="28"/>
    </row>
    <row r="48" spans="1:16" s="42" customFormat="1" ht="20.100000000000001" customHeight="1" x14ac:dyDescent="0.2">
      <c r="A48" s="174"/>
      <c r="B48" s="174"/>
      <c r="C48" s="26" t="s">
        <v>9</v>
      </c>
      <c r="D48" s="162">
        <v>0</v>
      </c>
      <c r="E48" s="162">
        <v>0</v>
      </c>
      <c r="F48" s="162">
        <v>0</v>
      </c>
      <c r="G48" s="162">
        <v>0</v>
      </c>
      <c r="H48" s="162">
        <v>0</v>
      </c>
      <c r="I48" s="162">
        <v>0</v>
      </c>
      <c r="J48" s="130">
        <f t="shared" si="4"/>
        <v>0</v>
      </c>
      <c r="K48" s="28"/>
      <c r="L48" s="28"/>
      <c r="M48" s="28"/>
      <c r="N48" s="28"/>
      <c r="O48" s="28"/>
    </row>
    <row r="49" spans="1:15" s="42" customFormat="1" ht="20.100000000000001" customHeight="1" x14ac:dyDescent="0.2">
      <c r="A49" s="174"/>
      <c r="B49" s="174"/>
      <c r="C49" s="26" t="s">
        <v>10</v>
      </c>
      <c r="D49" s="162">
        <v>0</v>
      </c>
      <c r="E49" s="162">
        <v>0</v>
      </c>
      <c r="F49" s="162">
        <v>0</v>
      </c>
      <c r="G49" s="162">
        <v>0</v>
      </c>
      <c r="H49" s="162">
        <v>0</v>
      </c>
      <c r="I49" s="162">
        <v>0</v>
      </c>
      <c r="J49" s="130">
        <f t="shared" si="4"/>
        <v>0</v>
      </c>
      <c r="L49" s="28"/>
      <c r="M49" s="28"/>
      <c r="N49" s="28"/>
      <c r="O49" s="28"/>
    </row>
    <row r="50" spans="1:15" s="42" customFormat="1" ht="20.100000000000001" customHeight="1" x14ac:dyDescent="0.2">
      <c r="A50" s="175" t="s">
        <v>18</v>
      </c>
      <c r="B50" s="177"/>
      <c r="C50" s="177"/>
      <c r="D50" s="137">
        <f t="shared" ref="D50:J50" si="5">SUM(D42:D49)</f>
        <v>0</v>
      </c>
      <c r="E50" s="137">
        <f t="shared" si="5"/>
        <v>53</v>
      </c>
      <c r="F50" s="137">
        <f t="shared" si="5"/>
        <v>1729</v>
      </c>
      <c r="G50" s="137">
        <f t="shared" si="5"/>
        <v>1268</v>
      </c>
      <c r="H50" s="137">
        <f t="shared" si="5"/>
        <v>1037</v>
      </c>
      <c r="I50" s="137">
        <f t="shared" si="5"/>
        <v>1005</v>
      </c>
      <c r="J50" s="137">
        <f t="shared" si="5"/>
        <v>5092</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K52" s="97"/>
      <c r="M52" s="73"/>
      <c r="N52" s="73"/>
      <c r="O52" s="73"/>
    </row>
    <row r="53" spans="1:15" s="64" customFormat="1" ht="20.100000000000001" customHeight="1" x14ac:dyDescent="0.2">
      <c r="A53" s="211" t="s">
        <v>42</v>
      </c>
      <c r="B53" s="211"/>
      <c r="C53" s="211"/>
      <c r="D53" s="211"/>
      <c r="E53" s="211"/>
      <c r="F53" s="211"/>
      <c r="G53" s="211"/>
      <c r="H53" s="211"/>
      <c r="I53" s="211"/>
      <c r="J53" s="211"/>
      <c r="K53" s="98"/>
      <c r="L53" s="65"/>
      <c r="M53" s="65"/>
      <c r="N53" s="65"/>
      <c r="O53" s="73"/>
    </row>
    <row r="54" spans="1:15" s="64" customFormat="1" ht="20.100000000000001" customHeight="1" x14ac:dyDescent="0.2">
      <c r="A54" s="211"/>
      <c r="B54" s="211"/>
      <c r="C54" s="211"/>
      <c r="D54" s="211"/>
      <c r="E54" s="211"/>
      <c r="F54" s="211"/>
      <c r="G54" s="211"/>
      <c r="H54" s="211"/>
      <c r="I54" s="211"/>
      <c r="J54" s="211"/>
      <c r="K54" s="98"/>
      <c r="L54" s="65"/>
      <c r="M54" s="65"/>
      <c r="N54" s="65"/>
      <c r="O54" s="73"/>
    </row>
    <row r="55" spans="1:15" s="64" customFormat="1" ht="20.100000000000001" customHeight="1" x14ac:dyDescent="0.2">
      <c r="A55" s="208" t="s">
        <v>35</v>
      </c>
      <c r="B55" s="208"/>
      <c r="C55" s="208"/>
      <c r="D55" s="208"/>
      <c r="E55" s="208"/>
      <c r="F55" s="208"/>
      <c r="G55" s="208"/>
      <c r="H55" s="208"/>
      <c r="I55" s="208"/>
      <c r="J55" s="208"/>
      <c r="K55" s="98"/>
      <c r="L55" s="65"/>
      <c r="M55" s="65"/>
      <c r="N55" s="73"/>
      <c r="O55" s="73"/>
    </row>
    <row r="56" spans="1:15" s="64" customFormat="1" ht="20.100000000000001" customHeight="1" x14ac:dyDescent="0.2">
      <c r="A56" s="213" t="s">
        <v>30</v>
      </c>
      <c r="B56" s="214"/>
      <c r="C56" s="214"/>
      <c r="D56" s="214"/>
      <c r="E56" s="214"/>
      <c r="F56" s="214"/>
      <c r="G56" s="214"/>
      <c r="H56" s="214"/>
      <c r="I56" s="214"/>
      <c r="J56" s="214"/>
      <c r="K56" s="99"/>
      <c r="L56" s="66"/>
      <c r="M56" s="31"/>
      <c r="N56" s="73"/>
      <c r="O56" s="73"/>
    </row>
    <row r="57" spans="1:15" s="64" customFormat="1" ht="6.75" customHeight="1" x14ac:dyDescent="0.2">
      <c r="A57" s="211" t="s">
        <v>31</v>
      </c>
      <c r="B57" s="212"/>
      <c r="C57" s="212"/>
      <c r="D57" s="212"/>
      <c r="E57" s="212"/>
      <c r="F57" s="212"/>
      <c r="G57" s="212"/>
      <c r="H57" s="212"/>
      <c r="I57" s="212"/>
      <c r="J57" s="212"/>
      <c r="K57" s="100"/>
      <c r="L57" s="74"/>
      <c r="M57" s="65"/>
      <c r="N57" s="73"/>
      <c r="O57" s="73"/>
    </row>
    <row r="58" spans="1:15" s="64" customFormat="1" ht="20.100000000000001" customHeight="1" x14ac:dyDescent="0.2">
      <c r="A58" s="212"/>
      <c r="B58" s="212"/>
      <c r="C58" s="212"/>
      <c r="D58" s="212"/>
      <c r="E58" s="212"/>
      <c r="F58" s="212"/>
      <c r="G58" s="212"/>
      <c r="H58" s="212"/>
      <c r="I58" s="212"/>
      <c r="J58" s="212"/>
      <c r="K58" s="100"/>
      <c r="L58" s="74"/>
      <c r="M58" s="65"/>
      <c r="N58" s="73"/>
      <c r="O58" s="73"/>
    </row>
    <row r="59" spans="1:15" s="75" customFormat="1" ht="20.100000000000001" customHeight="1" x14ac:dyDescent="0.2">
      <c r="A59" s="206" t="s">
        <v>49</v>
      </c>
      <c r="B59" s="207"/>
      <c r="C59" s="207"/>
      <c r="D59" s="207"/>
      <c r="E59" s="207"/>
      <c r="F59" s="207"/>
      <c r="G59" s="207"/>
      <c r="H59" s="207"/>
      <c r="I59" s="207"/>
      <c r="J59" s="207"/>
      <c r="K59" s="101"/>
      <c r="L59" s="67"/>
    </row>
    <row r="60" spans="1:15" ht="20.100000000000001" customHeight="1" x14ac:dyDescent="0.2">
      <c r="A60" s="102"/>
      <c r="B60" s="102"/>
      <c r="C60" s="102"/>
      <c r="D60" s="102"/>
      <c r="E60" s="102"/>
      <c r="F60" s="102"/>
      <c r="G60" s="102"/>
      <c r="H60" s="102"/>
      <c r="I60" s="102"/>
      <c r="J60" s="102"/>
      <c r="K60" s="102"/>
    </row>
    <row r="61" spans="1:15" ht="20.100000000000001" customHeight="1" x14ac:dyDescent="0.2">
      <c r="A61" s="32"/>
      <c r="B61" s="32"/>
      <c r="C61" s="32"/>
      <c r="D61" s="32"/>
      <c r="E61" s="32"/>
      <c r="F61" s="32"/>
      <c r="G61" s="32"/>
      <c r="H61" s="32"/>
      <c r="I61" s="32"/>
      <c r="J61" s="32"/>
    </row>
    <row r="62" spans="1:15" ht="20.100000000000001" customHeight="1" x14ac:dyDescent="0.2">
      <c r="A62" s="32"/>
      <c r="B62" s="32"/>
      <c r="C62" s="32"/>
      <c r="D62" s="32"/>
      <c r="E62" s="32"/>
      <c r="F62" s="32"/>
      <c r="G62" s="32"/>
      <c r="H62" s="32"/>
      <c r="I62" s="32"/>
      <c r="J62" s="32"/>
    </row>
    <row r="63" spans="1:15" ht="20.100000000000001" customHeight="1" x14ac:dyDescent="0.2">
      <c r="A63" s="32"/>
      <c r="B63" s="32"/>
      <c r="C63" s="32"/>
      <c r="D63" s="32"/>
      <c r="E63" s="32"/>
      <c r="F63" s="32"/>
      <c r="G63" s="32"/>
      <c r="H63" s="32"/>
      <c r="I63" s="32"/>
      <c r="J63" s="32"/>
    </row>
    <row r="64" spans="1:15" ht="20.100000000000001" customHeight="1" x14ac:dyDescent="0.2">
      <c r="A64" s="32"/>
      <c r="B64" s="32"/>
      <c r="C64" s="32"/>
      <c r="D64" s="32"/>
      <c r="E64" s="32"/>
      <c r="F64" s="32"/>
      <c r="G64" s="32"/>
      <c r="H64" s="32"/>
      <c r="I64" s="32"/>
      <c r="J64" s="32"/>
    </row>
    <row r="65" spans="1:10" ht="20.100000000000001" customHeight="1" x14ac:dyDescent="0.2">
      <c r="A65" s="32"/>
      <c r="B65" s="32"/>
      <c r="C65" s="32"/>
      <c r="D65" s="32"/>
      <c r="E65" s="32"/>
      <c r="F65" s="32"/>
      <c r="G65" s="32"/>
      <c r="H65" s="32"/>
      <c r="I65" s="32"/>
      <c r="J65" s="32"/>
    </row>
    <row r="66" spans="1:10" ht="20.100000000000001" customHeight="1" x14ac:dyDescent="0.2">
      <c r="A66" s="32"/>
      <c r="B66" s="32"/>
      <c r="C66" s="32"/>
      <c r="D66" s="32"/>
      <c r="E66" s="32"/>
      <c r="F66" s="32"/>
      <c r="G66" s="32"/>
      <c r="H66" s="32"/>
      <c r="I66" s="32"/>
      <c r="J66" s="32"/>
    </row>
    <row r="67" spans="1:10" ht="20.100000000000001" customHeight="1" x14ac:dyDescent="0.2">
      <c r="A67" s="32"/>
      <c r="B67" s="32"/>
      <c r="C67" s="32"/>
      <c r="D67" s="32"/>
      <c r="E67" s="32"/>
      <c r="F67" s="32"/>
      <c r="G67" s="32"/>
      <c r="H67" s="32"/>
      <c r="I67" s="32"/>
      <c r="J67" s="32"/>
    </row>
    <row r="68" spans="1:10" ht="20.100000000000001" customHeight="1" x14ac:dyDescent="0.2">
      <c r="A68" s="32"/>
      <c r="B68" s="32"/>
      <c r="C68" s="32"/>
      <c r="D68" s="32"/>
      <c r="E68" s="32"/>
      <c r="F68" s="32"/>
      <c r="G68" s="32"/>
      <c r="H68" s="32"/>
      <c r="I68" s="32"/>
      <c r="J68" s="32"/>
    </row>
    <row r="69" spans="1:10" ht="20.100000000000001" customHeight="1" x14ac:dyDescent="0.2">
      <c r="A69" s="32"/>
      <c r="B69" s="32"/>
      <c r="C69" s="32"/>
      <c r="D69" s="32"/>
      <c r="E69" s="32"/>
      <c r="F69" s="32"/>
      <c r="G69" s="32"/>
      <c r="H69" s="32"/>
      <c r="I69" s="32"/>
      <c r="J69" s="32"/>
    </row>
    <row r="70" spans="1:10" ht="20.100000000000001" customHeight="1" x14ac:dyDescent="0.2">
      <c r="A70" s="32"/>
      <c r="B70" s="32"/>
      <c r="C70" s="32"/>
      <c r="D70" s="32"/>
      <c r="E70" s="32"/>
      <c r="F70" s="32"/>
      <c r="G70" s="32"/>
      <c r="H70" s="32"/>
      <c r="I70" s="32"/>
      <c r="J70" s="32"/>
    </row>
    <row r="71" spans="1:10" ht="20.100000000000001" customHeight="1" x14ac:dyDescent="0.2">
      <c r="A71" s="32"/>
      <c r="B71" s="32"/>
      <c r="C71" s="32"/>
      <c r="D71" s="32"/>
      <c r="E71" s="32"/>
      <c r="F71" s="32"/>
      <c r="G71" s="32"/>
      <c r="H71" s="32"/>
      <c r="I71" s="32"/>
      <c r="J71" s="32"/>
    </row>
    <row r="72" spans="1:10" ht="20.100000000000001" customHeight="1" x14ac:dyDescent="0.2">
      <c r="A72" s="32"/>
      <c r="B72" s="32"/>
      <c r="C72" s="32"/>
      <c r="D72" s="32"/>
      <c r="E72" s="32"/>
      <c r="F72" s="32"/>
      <c r="G72" s="32"/>
      <c r="H72" s="32"/>
      <c r="I72" s="32"/>
      <c r="J72" s="32"/>
    </row>
    <row r="73" spans="1:10" ht="20.100000000000001" customHeight="1" x14ac:dyDescent="0.2">
      <c r="A73" s="32"/>
      <c r="B73" s="32"/>
      <c r="C73" s="32"/>
      <c r="D73" s="32"/>
      <c r="E73" s="32"/>
      <c r="F73" s="32"/>
      <c r="G73" s="32"/>
      <c r="H73" s="32"/>
      <c r="I73" s="32"/>
      <c r="J73" s="32"/>
    </row>
    <row r="74" spans="1:10" ht="20.100000000000001" customHeight="1" x14ac:dyDescent="0.2">
      <c r="A74" s="32"/>
      <c r="B74" s="32"/>
      <c r="C74" s="32"/>
      <c r="D74" s="32"/>
      <c r="E74" s="32"/>
      <c r="F74" s="32"/>
      <c r="G74" s="32"/>
      <c r="H74" s="32"/>
      <c r="I74" s="32"/>
      <c r="J74" s="32"/>
    </row>
    <row r="75" spans="1:10" ht="20.100000000000001" customHeight="1" x14ac:dyDescent="0.2">
      <c r="A75" s="32"/>
      <c r="B75" s="32"/>
      <c r="C75" s="32"/>
      <c r="D75" s="32"/>
      <c r="E75" s="32"/>
      <c r="F75" s="32"/>
      <c r="G75" s="32"/>
      <c r="H75" s="32"/>
      <c r="I75" s="32"/>
      <c r="J75" s="32"/>
    </row>
    <row r="76" spans="1:10" ht="20.100000000000001" customHeight="1" x14ac:dyDescent="0.2">
      <c r="A76" s="32"/>
      <c r="B76" s="32"/>
      <c r="C76" s="32"/>
      <c r="D76" s="32"/>
      <c r="E76" s="32"/>
      <c r="F76" s="32"/>
      <c r="G76" s="32"/>
      <c r="H76" s="32"/>
      <c r="I76" s="32"/>
      <c r="J76" s="32"/>
    </row>
    <row r="77" spans="1:10" ht="20.100000000000001" customHeight="1" x14ac:dyDescent="0.2">
      <c r="A77" s="32"/>
      <c r="B77" s="32"/>
      <c r="C77" s="32"/>
      <c r="D77" s="32"/>
      <c r="E77" s="32"/>
      <c r="F77" s="32"/>
      <c r="G77" s="32"/>
      <c r="H77" s="32"/>
      <c r="I77" s="32"/>
      <c r="J77" s="32"/>
    </row>
    <row r="78" spans="1:10" ht="20.100000000000001" customHeight="1" x14ac:dyDescent="0.2">
      <c r="A78" s="32"/>
      <c r="B78" s="32"/>
      <c r="C78" s="32"/>
      <c r="D78" s="32"/>
      <c r="E78" s="32"/>
      <c r="F78" s="32"/>
      <c r="G78" s="32"/>
      <c r="H78" s="32"/>
      <c r="I78" s="32"/>
      <c r="J78" s="32"/>
    </row>
    <row r="79" spans="1:10" ht="20.100000000000001" customHeight="1" x14ac:dyDescent="0.2">
      <c r="A79" s="32"/>
      <c r="B79" s="32"/>
      <c r="C79" s="32"/>
      <c r="D79" s="32"/>
      <c r="E79" s="32"/>
      <c r="F79" s="32"/>
      <c r="G79" s="32"/>
      <c r="H79" s="32"/>
      <c r="I79" s="32"/>
      <c r="J79" s="32"/>
    </row>
    <row r="80" spans="1:10" ht="20.100000000000001" customHeight="1" x14ac:dyDescent="0.2">
      <c r="A80" s="32"/>
      <c r="B80" s="32"/>
      <c r="C80" s="32"/>
      <c r="D80" s="32"/>
      <c r="E80" s="32"/>
      <c r="F80" s="32"/>
      <c r="G80" s="32"/>
      <c r="H80" s="32"/>
      <c r="I80" s="32"/>
      <c r="J80" s="32"/>
    </row>
    <row r="81" spans="1:10" ht="20.100000000000001" customHeight="1" x14ac:dyDescent="0.2">
      <c r="A81" s="32"/>
      <c r="B81" s="32"/>
      <c r="C81" s="32"/>
      <c r="D81" s="32"/>
      <c r="E81" s="32"/>
      <c r="F81" s="32"/>
      <c r="G81" s="32"/>
      <c r="H81" s="32"/>
      <c r="I81" s="32"/>
      <c r="J81" s="32"/>
    </row>
    <row r="82" spans="1:10" ht="20.100000000000001" customHeight="1" x14ac:dyDescent="0.2">
      <c r="A82" s="32"/>
      <c r="B82" s="32"/>
      <c r="C82" s="32"/>
      <c r="D82" s="32"/>
      <c r="E82" s="32"/>
      <c r="F82" s="32"/>
      <c r="G82" s="32"/>
      <c r="H82" s="32"/>
      <c r="I82" s="32"/>
      <c r="J82" s="32"/>
    </row>
    <row r="83" spans="1:10" ht="20.100000000000001" customHeight="1" x14ac:dyDescent="0.2">
      <c r="A83" s="32"/>
      <c r="B83" s="32"/>
      <c r="C83" s="32"/>
      <c r="D83" s="32"/>
      <c r="E83" s="32"/>
      <c r="F83" s="32"/>
      <c r="G83" s="32"/>
      <c r="H83" s="32"/>
      <c r="I83" s="32"/>
      <c r="J83" s="32"/>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&amp;C&amp;"Arial,Bold"The Australian Organ Donor  Register
Intent Registrations 
as at 31/05/2020</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view="pageLayout" zoomScaleNormal="100" workbookViewId="0">
      <selection activeCell="E11" sqref="E11"/>
    </sheetView>
  </sheetViews>
  <sheetFormatPr defaultRowHeight="20.100000000000001" customHeight="1" x14ac:dyDescent="0.2"/>
  <cols>
    <col min="1" max="2" width="8.7109375" style="45" customWidth="1"/>
    <col min="3" max="15" width="12.7109375" style="45" customWidth="1"/>
    <col min="16" max="33" width="12.7109375" style="53" customWidth="1"/>
    <col min="34"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1900389</v>
      </c>
      <c r="D3" s="146">
        <v>0.43980000000000002</v>
      </c>
      <c r="E3" s="19">
        <f>IF(C3=0,0,(C3-'May 20'!C3)/'May 20'!C3)</f>
        <v>-8.0129848210722576E-4</v>
      </c>
      <c r="F3" s="49"/>
      <c r="G3" s="28"/>
      <c r="H3" s="28"/>
      <c r="I3" s="28"/>
      <c r="J3" s="28"/>
      <c r="K3" s="28"/>
      <c r="L3" s="28"/>
      <c r="M3" s="28"/>
      <c r="N3" s="28"/>
      <c r="O3" s="28"/>
    </row>
    <row r="4" spans="1:15" s="42" customFormat="1" ht="20.100000000000001" customHeight="1" x14ac:dyDescent="0.2">
      <c r="A4" s="200"/>
      <c r="B4" s="26" t="s">
        <v>4</v>
      </c>
      <c r="C4" s="148">
        <v>447886</v>
      </c>
      <c r="D4" s="146">
        <v>0.1037</v>
      </c>
      <c r="E4" s="19">
        <f>IF(C4=0,0,(C4-'May 20'!C4)/'May 20'!C4)</f>
        <v>8.8046266748902774E-4</v>
      </c>
      <c r="F4" s="49"/>
      <c r="G4" s="28"/>
      <c r="H4" s="28"/>
      <c r="I4" s="28"/>
      <c r="J4" s="28"/>
      <c r="K4" s="28"/>
      <c r="L4" s="28"/>
      <c r="M4" s="28"/>
      <c r="N4" s="28"/>
      <c r="O4" s="28"/>
    </row>
    <row r="5" spans="1:15" s="42" customFormat="1" ht="20.100000000000001" customHeight="1" x14ac:dyDescent="0.2">
      <c r="A5" s="200"/>
      <c r="B5" s="26" t="s">
        <v>5</v>
      </c>
      <c r="C5" s="148">
        <v>626775</v>
      </c>
      <c r="D5" s="146">
        <v>0.14510000000000001</v>
      </c>
      <c r="E5" s="19">
        <f>IF(C5=0,0,(C5-'May 20'!C5)/'May 20'!C5)</f>
        <v>2.9045967637685071E-4</v>
      </c>
      <c r="F5" s="49"/>
      <c r="G5" s="28"/>
      <c r="H5" s="28"/>
      <c r="I5" s="28"/>
      <c r="J5" s="28"/>
      <c r="K5" s="28"/>
      <c r="L5" s="28"/>
      <c r="M5" s="28"/>
      <c r="N5" s="28"/>
      <c r="O5" s="28"/>
    </row>
    <row r="6" spans="1:15" s="42" customFormat="1" ht="20.100000000000001" customHeight="1" x14ac:dyDescent="0.2">
      <c r="A6" s="200"/>
      <c r="B6" s="26" t="s">
        <v>6</v>
      </c>
      <c r="C6" s="148">
        <v>735197</v>
      </c>
      <c r="D6" s="146">
        <v>0.1701</v>
      </c>
      <c r="E6" s="19">
        <f>IF(C6=0,0,(C6-'May 20'!C6)/'May 20'!C6)</f>
        <v>1.1247720838649675E-3</v>
      </c>
      <c r="F6" s="49"/>
      <c r="G6" s="28"/>
      <c r="H6" s="28"/>
      <c r="I6" s="28"/>
      <c r="J6" s="28"/>
      <c r="K6" s="28"/>
      <c r="L6" s="28"/>
      <c r="M6" s="28"/>
      <c r="N6" s="28"/>
      <c r="O6" s="28"/>
    </row>
    <row r="7" spans="1:15" s="42" customFormat="1" ht="20.100000000000001" customHeight="1" x14ac:dyDescent="0.2">
      <c r="A7" s="200"/>
      <c r="B7" s="26" t="s">
        <v>7</v>
      </c>
      <c r="C7" s="148">
        <v>438153</v>
      </c>
      <c r="D7" s="146">
        <v>0.1014</v>
      </c>
      <c r="E7" s="19">
        <f>IF(C7=0,0,(C7-'May 20'!C7)/'May 20'!C7)</f>
        <v>-3.6515591016251718E-5</v>
      </c>
      <c r="F7" s="49"/>
      <c r="G7" s="28"/>
      <c r="H7" s="28"/>
      <c r="I7" s="28"/>
      <c r="J7" s="28"/>
      <c r="K7" s="28"/>
      <c r="L7" s="28"/>
      <c r="M7" s="28"/>
      <c r="N7" s="28"/>
      <c r="O7" s="28"/>
    </row>
    <row r="8" spans="1:15" s="42" customFormat="1" ht="20.100000000000001" customHeight="1" x14ac:dyDescent="0.2">
      <c r="A8" s="200"/>
      <c r="B8" s="26" t="s">
        <v>8</v>
      </c>
      <c r="C8" s="148">
        <v>137556</v>
      </c>
      <c r="D8" s="146">
        <v>3.1800000000000002E-2</v>
      </c>
      <c r="E8" s="19">
        <f>IF(C8=0,0,(C8-'May 20'!C8)/'May 20'!C8)</f>
        <v>1.4539744391293602E-5</v>
      </c>
      <c r="F8" s="49"/>
      <c r="G8" s="28"/>
      <c r="H8" s="28"/>
      <c r="I8" s="28"/>
      <c r="J8" s="28"/>
      <c r="K8" s="28"/>
      <c r="L8" s="28"/>
      <c r="M8" s="28"/>
      <c r="N8" s="28"/>
      <c r="O8" s="28"/>
    </row>
    <row r="9" spans="1:15" s="42" customFormat="1" ht="20.100000000000001" customHeight="1" x14ac:dyDescent="0.2">
      <c r="A9" s="200"/>
      <c r="B9" s="26" t="s">
        <v>9</v>
      </c>
      <c r="C9" s="148">
        <v>7895</v>
      </c>
      <c r="D9" s="146">
        <v>1.8E-3</v>
      </c>
      <c r="E9" s="19">
        <f>IF(C9=0,0,(C9-'May 20'!C9)/'May 20'!C9)</f>
        <v>6.3371356147021542E-4</v>
      </c>
      <c r="F9" s="49"/>
      <c r="G9" s="28"/>
      <c r="H9" s="28"/>
      <c r="I9" s="28"/>
      <c r="J9" s="28"/>
      <c r="K9" s="28"/>
      <c r="L9" s="28"/>
      <c r="M9" s="28"/>
      <c r="N9" s="28"/>
      <c r="O9" s="28"/>
    </row>
    <row r="10" spans="1:15" s="42" customFormat="1" ht="20.100000000000001" customHeight="1" x14ac:dyDescent="0.2">
      <c r="A10" s="200"/>
      <c r="B10" s="26" t="s">
        <v>10</v>
      </c>
      <c r="C10" s="148">
        <v>27160</v>
      </c>
      <c r="D10" s="146">
        <v>6.3E-3</v>
      </c>
      <c r="E10" s="19">
        <f>IF(C10=0,0,(C10-'May 20'!C10)/'May 20'!C10)</f>
        <v>2.5779840164990978E-4</v>
      </c>
      <c r="F10" s="49"/>
      <c r="G10" s="28"/>
      <c r="H10" s="28"/>
      <c r="I10" s="28"/>
      <c r="J10" s="28"/>
      <c r="K10" s="28"/>
      <c r="L10" s="28"/>
      <c r="M10" s="28"/>
      <c r="N10" s="28"/>
      <c r="O10" s="28"/>
    </row>
    <row r="11" spans="1:15" s="48" customFormat="1" ht="20.100000000000001" customHeight="1" x14ac:dyDescent="0.2">
      <c r="A11" s="175" t="s">
        <v>18</v>
      </c>
      <c r="B11" s="175"/>
      <c r="C11" s="88">
        <v>4321011</v>
      </c>
      <c r="D11" s="23">
        <v>1</v>
      </c>
      <c r="E11" s="24">
        <f>IF(C11=0,0,(C11-'May 20'!C11)/'May 20'!C11)</f>
        <v>-2.8696164317939617E-5</v>
      </c>
      <c r="F11" s="50"/>
      <c r="G11" s="25"/>
      <c r="H11" s="25"/>
      <c r="I11" s="25"/>
      <c r="J11" s="25"/>
      <c r="K11" s="25"/>
      <c r="L11" s="25"/>
      <c r="M11" s="25"/>
      <c r="N11" s="25"/>
      <c r="O11" s="25"/>
    </row>
    <row r="12" spans="1:15" s="48" customFormat="1" ht="20.100000000000001" customHeight="1" x14ac:dyDescent="0.2">
      <c r="A12" s="25"/>
      <c r="B12" s="25"/>
      <c r="C12" s="25"/>
      <c r="D12" s="25"/>
      <c r="E12" s="25"/>
      <c r="F12" s="25"/>
      <c r="G12" s="25"/>
      <c r="H12" s="25"/>
      <c r="I12" s="25"/>
      <c r="J12" s="25"/>
      <c r="K12" s="25"/>
      <c r="L12" s="25"/>
      <c r="M12" s="25"/>
      <c r="N12" s="25"/>
      <c r="O12" s="25"/>
    </row>
    <row r="13" spans="1:15" s="48" customFormat="1" ht="20.100000000000001" customHeight="1" x14ac:dyDescent="0.2">
      <c r="A13" s="25"/>
      <c r="B13" s="25"/>
      <c r="C13" s="25"/>
      <c r="D13" s="25"/>
      <c r="E13" s="25"/>
      <c r="F13" s="25"/>
      <c r="G13" s="25"/>
      <c r="H13" s="25"/>
      <c r="I13" s="25"/>
      <c r="J13" s="25"/>
      <c r="K13" s="25"/>
      <c r="L13" s="25"/>
      <c r="M13" s="25"/>
      <c r="N13" s="25"/>
      <c r="O13"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11548</v>
      </c>
      <c r="D16" s="148">
        <v>43110</v>
      </c>
      <c r="E16" s="148">
        <v>185857</v>
      </c>
      <c r="F16" s="148">
        <v>218687</v>
      </c>
      <c r="G16" s="148">
        <v>199658</v>
      </c>
      <c r="H16" s="148">
        <v>262353</v>
      </c>
      <c r="I16" s="87">
        <v>921213</v>
      </c>
      <c r="J16" s="106">
        <f>I16/'ABS Estimated Population'!D3</f>
        <v>0.27915435484648093</v>
      </c>
      <c r="K16" s="28"/>
      <c r="L16" s="28"/>
      <c r="M16" s="28"/>
      <c r="N16" s="28"/>
    </row>
    <row r="17" spans="1:15" s="42" customFormat="1" ht="20.100000000000001" customHeight="1" x14ac:dyDescent="0.2">
      <c r="A17" s="200"/>
      <c r="B17" s="26" t="s">
        <v>4</v>
      </c>
      <c r="C17" s="148">
        <v>12812</v>
      </c>
      <c r="D17" s="148">
        <v>20750</v>
      </c>
      <c r="E17" s="148">
        <v>59285</v>
      </c>
      <c r="F17" s="148">
        <v>57416</v>
      </c>
      <c r="G17" s="148">
        <v>48413</v>
      </c>
      <c r="H17" s="148">
        <v>57922</v>
      </c>
      <c r="I17" s="87">
        <v>256598</v>
      </c>
      <c r="J17" s="106">
        <f>I17/'ABS Estimated Population'!D4</f>
        <v>9.4720945710743007E-2</v>
      </c>
      <c r="K17" s="28"/>
      <c r="L17" s="28"/>
      <c r="M17" s="28"/>
      <c r="N17" s="28"/>
    </row>
    <row r="18" spans="1:15" s="42" customFormat="1" ht="20.100000000000001" customHeight="1" x14ac:dyDescent="0.2">
      <c r="A18" s="200"/>
      <c r="B18" s="26" t="s">
        <v>5</v>
      </c>
      <c r="C18" s="148">
        <v>11237</v>
      </c>
      <c r="D18" s="148">
        <v>38598</v>
      </c>
      <c r="E18" s="148">
        <v>82252</v>
      </c>
      <c r="F18" s="148">
        <v>74020</v>
      </c>
      <c r="G18" s="148">
        <v>50865</v>
      </c>
      <c r="H18" s="148">
        <v>48216</v>
      </c>
      <c r="I18" s="87">
        <v>305188</v>
      </c>
      <c r="J18" s="106">
        <f>I18/'ABS Estimated Population'!D5</f>
        <v>0.14791077508390582</v>
      </c>
      <c r="K18" s="28"/>
      <c r="L18" s="28"/>
      <c r="M18" s="28"/>
      <c r="N18" s="28"/>
    </row>
    <row r="19" spans="1:15" s="42" customFormat="1" ht="20.100000000000001" customHeight="1" x14ac:dyDescent="0.2">
      <c r="A19" s="200"/>
      <c r="B19" s="26" t="s">
        <v>6</v>
      </c>
      <c r="C19" s="148">
        <v>31997</v>
      </c>
      <c r="D19" s="148">
        <v>56339</v>
      </c>
      <c r="E19" s="148">
        <v>64196</v>
      </c>
      <c r="F19" s="148">
        <v>61113</v>
      </c>
      <c r="G19" s="148">
        <v>56715</v>
      </c>
      <c r="H19" s="148">
        <v>74765</v>
      </c>
      <c r="I19" s="87">
        <v>345125</v>
      </c>
      <c r="J19" s="107">
        <f>I19/'ABS Estimated Population'!D6</f>
        <v>0.47526160905231357</v>
      </c>
      <c r="K19" s="28"/>
      <c r="L19" s="28"/>
      <c r="M19" s="28"/>
      <c r="N19" s="28"/>
    </row>
    <row r="20" spans="1:15" s="42" customFormat="1" ht="20.100000000000001" customHeight="1" x14ac:dyDescent="0.2">
      <c r="A20" s="200"/>
      <c r="B20" s="26" t="s">
        <v>7</v>
      </c>
      <c r="C20" s="148">
        <v>4514</v>
      </c>
      <c r="D20" s="148">
        <v>6966</v>
      </c>
      <c r="E20" s="148">
        <v>35670</v>
      </c>
      <c r="F20" s="148">
        <v>54124</v>
      </c>
      <c r="G20" s="148">
        <v>50166</v>
      </c>
      <c r="H20" s="148">
        <v>67080</v>
      </c>
      <c r="I20" s="87">
        <v>218520</v>
      </c>
      <c r="J20" s="107">
        <f>I20/'ABS Estimated Population'!D7</f>
        <v>0.20851622556241747</v>
      </c>
      <c r="K20" s="28"/>
      <c r="L20" s="28"/>
      <c r="M20" s="28"/>
      <c r="N20" s="28"/>
    </row>
    <row r="21" spans="1:15" s="42" customFormat="1" ht="20.100000000000001" customHeight="1" x14ac:dyDescent="0.2">
      <c r="A21" s="200"/>
      <c r="B21" s="26" t="s">
        <v>8</v>
      </c>
      <c r="C21" s="148">
        <v>1391</v>
      </c>
      <c r="D21" s="148">
        <v>1775</v>
      </c>
      <c r="E21" s="148">
        <v>10276</v>
      </c>
      <c r="F21" s="148">
        <v>15596</v>
      </c>
      <c r="G21" s="148">
        <v>16178</v>
      </c>
      <c r="H21" s="148">
        <v>22664</v>
      </c>
      <c r="I21" s="87">
        <v>67880</v>
      </c>
      <c r="J21" s="107">
        <f>I21/'ABS Estimated Population'!D8</f>
        <v>0.30659716889944805</v>
      </c>
      <c r="K21" s="28"/>
      <c r="L21" s="28"/>
      <c r="M21" s="28"/>
      <c r="N21" s="28"/>
    </row>
    <row r="22" spans="1:15" s="42" customFormat="1" ht="20.100000000000001" customHeight="1" x14ac:dyDescent="0.2">
      <c r="A22" s="200"/>
      <c r="B22" s="26" t="s">
        <v>9</v>
      </c>
      <c r="C22" s="148">
        <v>329</v>
      </c>
      <c r="D22" s="148">
        <v>641</v>
      </c>
      <c r="E22" s="148">
        <v>912</v>
      </c>
      <c r="F22" s="148">
        <v>1142</v>
      </c>
      <c r="G22" s="148">
        <v>816</v>
      </c>
      <c r="H22" s="148">
        <v>569</v>
      </c>
      <c r="I22" s="87">
        <v>4409</v>
      </c>
      <c r="J22" s="107">
        <f>I22/'ABS Estimated Population'!D9</f>
        <v>4.8027276094202744E-2</v>
      </c>
      <c r="K22" s="28"/>
      <c r="L22" s="28"/>
      <c r="M22" s="28"/>
      <c r="N22" s="28"/>
    </row>
    <row r="23" spans="1:15" s="42" customFormat="1" ht="20.100000000000001" customHeight="1" x14ac:dyDescent="0.2">
      <c r="A23" s="200"/>
      <c r="B23" s="26" t="s">
        <v>10</v>
      </c>
      <c r="C23" s="148">
        <v>1225</v>
      </c>
      <c r="D23" s="148">
        <v>2071</v>
      </c>
      <c r="E23" s="148">
        <v>3303</v>
      </c>
      <c r="F23" s="148">
        <v>3733</v>
      </c>
      <c r="G23" s="148">
        <v>2764</v>
      </c>
      <c r="H23" s="148">
        <v>2921</v>
      </c>
      <c r="I23" s="87">
        <v>16017</v>
      </c>
      <c r="J23" s="107">
        <f>I23/'ABS Estimated Population'!D10</f>
        <v>9.186956895810032E-2</v>
      </c>
      <c r="K23" s="28"/>
      <c r="L23" s="28"/>
      <c r="M23" s="28"/>
      <c r="N23" s="28"/>
    </row>
    <row r="24" spans="1:15" s="42" customFormat="1" ht="20.100000000000001" customHeight="1" x14ac:dyDescent="0.2">
      <c r="A24" s="175" t="s">
        <v>18</v>
      </c>
      <c r="B24" s="176"/>
      <c r="C24" s="63">
        <v>75053</v>
      </c>
      <c r="D24" s="63">
        <v>170250</v>
      </c>
      <c r="E24" s="63">
        <v>441751</v>
      </c>
      <c r="F24" s="63">
        <v>485831</v>
      </c>
      <c r="G24" s="63">
        <v>425575</v>
      </c>
      <c r="H24" s="63">
        <v>536490</v>
      </c>
      <c r="I24" s="63">
        <v>2134950</v>
      </c>
      <c r="J24" s="108">
        <f>I24/'ABS Estimated Population'!D11</f>
        <v>0.20659419604767823</v>
      </c>
      <c r="K24" s="28"/>
      <c r="L24" s="28"/>
      <c r="M24" s="28"/>
      <c r="N24" s="28"/>
    </row>
    <row r="25" spans="1:15" s="42" customFormat="1" ht="20.100000000000001" customHeight="1" x14ac:dyDescent="0.2">
      <c r="A25" s="28"/>
      <c r="B25" s="28"/>
      <c r="C25" s="28"/>
      <c r="D25" s="28"/>
      <c r="E25" s="28"/>
      <c r="F25" s="28"/>
      <c r="G25" s="28"/>
      <c r="H25" s="28"/>
      <c r="I25" s="28"/>
      <c r="J25" s="28"/>
      <c r="K25" s="28"/>
      <c r="L25" s="28"/>
      <c r="M25" s="28"/>
      <c r="N25" s="28"/>
      <c r="O25" s="28"/>
    </row>
    <row r="26" spans="1:15" s="42" customFormat="1" ht="20.100000000000001" customHeight="1" x14ac:dyDescent="0.2">
      <c r="A26" s="28"/>
      <c r="B26" s="28"/>
      <c r="C26" s="28"/>
      <c r="D26" s="28"/>
      <c r="E26" s="28"/>
      <c r="F26" s="28"/>
      <c r="G26" s="28"/>
      <c r="H26" s="28"/>
      <c r="I26" s="28"/>
      <c r="J26" s="28"/>
      <c r="K26" s="28"/>
      <c r="L26" s="28"/>
      <c r="M26" s="28"/>
      <c r="N26" s="28"/>
      <c r="O26"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3355</v>
      </c>
      <c r="D29" s="148">
        <v>38563</v>
      </c>
      <c r="E29" s="148">
        <v>189279</v>
      </c>
      <c r="F29" s="148">
        <v>224932</v>
      </c>
      <c r="G29" s="148">
        <v>212695</v>
      </c>
      <c r="H29" s="148">
        <v>310319</v>
      </c>
      <c r="I29" s="87">
        <v>979143</v>
      </c>
      <c r="J29" s="107">
        <f>I29/'ABS Estimated Population'!C3</f>
        <v>0.30611802737464749</v>
      </c>
      <c r="K29" s="28"/>
      <c r="L29" s="28"/>
      <c r="M29" s="28"/>
      <c r="N29" s="28"/>
    </row>
    <row r="30" spans="1:15" s="42" customFormat="1" ht="20.100000000000001" customHeight="1" x14ac:dyDescent="0.2">
      <c r="A30" s="173"/>
      <c r="B30" s="26" t="s">
        <v>4</v>
      </c>
      <c r="C30" s="148">
        <v>3563</v>
      </c>
      <c r="D30" s="148">
        <v>11588</v>
      </c>
      <c r="E30" s="148">
        <v>43155</v>
      </c>
      <c r="F30" s="148">
        <v>41928</v>
      </c>
      <c r="G30" s="148">
        <v>39102</v>
      </c>
      <c r="H30" s="148">
        <v>48258</v>
      </c>
      <c r="I30" s="87">
        <v>187594</v>
      </c>
      <c r="J30" s="107">
        <f>I30/'ABS Estimated Population'!C4</f>
        <v>7.1840331670919397E-2</v>
      </c>
      <c r="K30" s="28"/>
      <c r="L30" s="28"/>
      <c r="M30" s="28"/>
      <c r="N30" s="28"/>
    </row>
    <row r="31" spans="1:15" s="42" customFormat="1" ht="20.100000000000001" customHeight="1" x14ac:dyDescent="0.2">
      <c r="A31" s="173"/>
      <c r="B31" s="26" t="s">
        <v>5</v>
      </c>
      <c r="C31" s="148">
        <v>2659</v>
      </c>
      <c r="D31" s="148">
        <v>35268</v>
      </c>
      <c r="E31" s="148">
        <v>93154</v>
      </c>
      <c r="F31" s="148">
        <v>81434</v>
      </c>
      <c r="G31" s="148">
        <v>54738</v>
      </c>
      <c r="H31" s="148">
        <v>54332</v>
      </c>
      <c r="I31" s="87">
        <v>321585</v>
      </c>
      <c r="J31" s="107">
        <f>I31/'ABS Estimated Population'!C5</f>
        <v>0.16249159334582058</v>
      </c>
      <c r="K31" s="28"/>
      <c r="L31" s="28"/>
      <c r="M31" s="28"/>
      <c r="N31" s="28"/>
    </row>
    <row r="32" spans="1:15" s="42" customFormat="1" ht="20.100000000000001" customHeight="1" x14ac:dyDescent="0.2">
      <c r="A32" s="173"/>
      <c r="B32" s="26" t="s">
        <v>6</v>
      </c>
      <c r="C32" s="148">
        <v>34134</v>
      </c>
      <c r="D32" s="148">
        <v>66774</v>
      </c>
      <c r="E32" s="148">
        <v>73564</v>
      </c>
      <c r="F32" s="148">
        <v>67210</v>
      </c>
      <c r="G32" s="148">
        <v>61174</v>
      </c>
      <c r="H32" s="148">
        <v>87142</v>
      </c>
      <c r="I32" s="87">
        <v>389998</v>
      </c>
      <c r="J32" s="107">
        <f>I32/'ABS Estimated Population'!C6</f>
        <v>0.55971629414246715</v>
      </c>
      <c r="K32" s="28"/>
      <c r="L32" s="28"/>
      <c r="M32" s="28"/>
      <c r="N32" s="28"/>
    </row>
    <row r="33" spans="1:16" s="42" customFormat="1" ht="20.100000000000001" customHeight="1" x14ac:dyDescent="0.2">
      <c r="A33" s="173"/>
      <c r="B33" s="26" t="s">
        <v>7</v>
      </c>
      <c r="C33" s="148">
        <v>1130</v>
      </c>
      <c r="D33" s="148">
        <v>3665</v>
      </c>
      <c r="E33" s="148">
        <v>34050</v>
      </c>
      <c r="F33" s="148">
        <v>54397</v>
      </c>
      <c r="G33" s="148">
        <v>51278</v>
      </c>
      <c r="H33" s="148">
        <v>73831</v>
      </c>
      <c r="I33" s="87">
        <v>218351</v>
      </c>
      <c r="J33" s="107">
        <f>I33/'ABS Estimated Population'!C7</f>
        <v>0.21175319398191159</v>
      </c>
      <c r="K33" s="28"/>
      <c r="L33" s="28"/>
      <c r="M33" s="28"/>
      <c r="N33" s="28" t="s">
        <v>28</v>
      </c>
    </row>
    <row r="34" spans="1:16" s="42" customFormat="1" ht="20.100000000000001" customHeight="1" x14ac:dyDescent="0.2">
      <c r="A34" s="173"/>
      <c r="B34" s="26" t="s">
        <v>8</v>
      </c>
      <c r="C34" s="148">
        <v>312</v>
      </c>
      <c r="D34" s="148">
        <v>846</v>
      </c>
      <c r="E34" s="148">
        <v>9901</v>
      </c>
      <c r="F34" s="148">
        <v>16180</v>
      </c>
      <c r="G34" s="148">
        <v>16541</v>
      </c>
      <c r="H34" s="148">
        <v>25896</v>
      </c>
      <c r="I34" s="87">
        <v>69676</v>
      </c>
      <c r="J34" s="107">
        <f>I34/'ABS Estimated Population'!C8</f>
        <v>0.32760031219732377</v>
      </c>
      <c r="K34" s="28"/>
      <c r="L34" s="28"/>
      <c r="M34" s="28"/>
      <c r="N34" s="28"/>
    </row>
    <row r="35" spans="1:16" s="42" customFormat="1" ht="20.100000000000001" customHeight="1" x14ac:dyDescent="0.2">
      <c r="A35" s="173"/>
      <c r="B35" s="26" t="s">
        <v>9</v>
      </c>
      <c r="C35" s="148">
        <v>78</v>
      </c>
      <c r="D35" s="148">
        <v>301</v>
      </c>
      <c r="E35" s="148">
        <v>563</v>
      </c>
      <c r="F35" s="148">
        <v>1053</v>
      </c>
      <c r="G35" s="148">
        <v>847</v>
      </c>
      <c r="H35" s="148">
        <v>644</v>
      </c>
      <c r="I35" s="87">
        <v>3486</v>
      </c>
      <c r="J35" s="107">
        <f>I35/'ABS Estimated Population'!C9</f>
        <v>3.5491753207086134E-2</v>
      </c>
      <c r="K35" s="28"/>
      <c r="L35" s="28"/>
      <c r="M35" s="28"/>
      <c r="N35" s="28"/>
    </row>
    <row r="36" spans="1:16" s="42" customFormat="1" ht="20.100000000000001" customHeight="1" x14ac:dyDescent="0.2">
      <c r="A36" s="173"/>
      <c r="B36" s="26" t="s">
        <v>10</v>
      </c>
      <c r="C36" s="148">
        <v>369</v>
      </c>
      <c r="D36" s="148">
        <v>1101</v>
      </c>
      <c r="E36" s="148">
        <v>2055</v>
      </c>
      <c r="F36" s="148">
        <v>2835</v>
      </c>
      <c r="G36" s="148">
        <v>2253</v>
      </c>
      <c r="H36" s="148">
        <v>2530</v>
      </c>
      <c r="I36" s="87">
        <v>11143</v>
      </c>
      <c r="J36" s="107">
        <f>I36/'ABS Estimated Population'!C10</f>
        <v>6.6935377296154355E-2</v>
      </c>
      <c r="K36" s="28"/>
      <c r="L36" s="28"/>
      <c r="M36" s="28"/>
      <c r="N36" s="28"/>
    </row>
    <row r="37" spans="1:16" s="42" customFormat="1" ht="20.100000000000001" customHeight="1" x14ac:dyDescent="0.2">
      <c r="A37" s="175" t="s">
        <v>18</v>
      </c>
      <c r="B37" s="175"/>
      <c r="C37" s="88">
        <v>45600</v>
      </c>
      <c r="D37" s="88">
        <v>158106</v>
      </c>
      <c r="E37" s="88">
        <v>445721</v>
      </c>
      <c r="F37" s="88">
        <v>489969</v>
      </c>
      <c r="G37" s="88">
        <v>438628</v>
      </c>
      <c r="H37" s="88">
        <v>602952</v>
      </c>
      <c r="I37" s="88">
        <v>2180976</v>
      </c>
      <c r="J37" s="108">
        <f>I37/'ABS Estimated Population'!C11</f>
        <v>0.2182231656094917</v>
      </c>
      <c r="K37" s="28"/>
      <c r="L37" s="28"/>
      <c r="M37" s="28"/>
      <c r="N37" s="28"/>
    </row>
    <row r="38" spans="1:16" s="42" customFormat="1" ht="20.100000000000001" customHeight="1" x14ac:dyDescent="0.2">
      <c r="A38" s="28"/>
      <c r="B38" s="28"/>
      <c r="C38" s="28"/>
      <c r="D38" s="28"/>
      <c r="E38" s="28"/>
      <c r="F38" s="28"/>
      <c r="G38" s="28"/>
      <c r="H38" s="28"/>
      <c r="I38" s="28"/>
      <c r="J38" s="28"/>
      <c r="K38" s="28"/>
      <c r="L38" s="28"/>
      <c r="M38" s="28"/>
      <c r="N38" s="28"/>
      <c r="O38" s="28"/>
    </row>
    <row r="39" spans="1:16" s="42" customFormat="1" ht="20.100000000000001" customHeight="1" x14ac:dyDescent="0.2">
      <c r="A39" s="28"/>
      <c r="B39" s="28"/>
      <c r="C39" s="28"/>
      <c r="D39" s="28"/>
      <c r="E39" s="28"/>
      <c r="F39" s="28"/>
      <c r="G39" s="28"/>
      <c r="H39" s="28"/>
      <c r="I39" s="28"/>
      <c r="J39" s="28"/>
      <c r="K39" s="28"/>
      <c r="L39" s="28"/>
      <c r="M39" s="28"/>
      <c r="N39" s="28"/>
      <c r="O39" s="28"/>
    </row>
    <row r="40" spans="1:16" s="42" customFormat="1" ht="20.100000000000001" customHeight="1" x14ac:dyDescent="0.2">
      <c r="A40" s="175" t="s">
        <v>11</v>
      </c>
      <c r="B40" s="177"/>
      <c r="C40" s="177"/>
      <c r="D40" s="232" t="s">
        <v>20</v>
      </c>
      <c r="E40" s="232"/>
      <c r="F40" s="232"/>
      <c r="G40" s="232"/>
      <c r="H40" s="232"/>
      <c r="I40" s="232"/>
      <c r="J40" s="232"/>
      <c r="K40" s="41"/>
      <c r="L40" s="41"/>
      <c r="M40" s="28"/>
      <c r="N40" s="28"/>
      <c r="O40" s="28"/>
      <c r="P40" s="28"/>
    </row>
    <row r="41" spans="1:16" s="42" customFormat="1" ht="20.100000000000001" customHeight="1" x14ac:dyDescent="0.2">
      <c r="A41" s="177"/>
      <c r="B41" s="177"/>
      <c r="C41" s="177"/>
      <c r="D41" s="103" t="s">
        <v>21</v>
      </c>
      <c r="E41" s="103" t="s">
        <v>12</v>
      </c>
      <c r="F41" s="103" t="s">
        <v>13</v>
      </c>
      <c r="G41" s="103" t="s">
        <v>14</v>
      </c>
      <c r="H41" s="103" t="s">
        <v>15</v>
      </c>
      <c r="I41" s="103" t="s">
        <v>16</v>
      </c>
      <c r="J41" s="103" t="s">
        <v>2</v>
      </c>
      <c r="K41" s="28"/>
      <c r="L41" s="28"/>
      <c r="M41" s="28"/>
      <c r="N41" s="28"/>
      <c r="O41" s="28"/>
    </row>
    <row r="42" spans="1:16" s="42" customFormat="1" ht="20.100000000000001" customHeight="1" x14ac:dyDescent="0.2">
      <c r="A42" s="173" t="s">
        <v>17</v>
      </c>
      <c r="B42" s="174"/>
      <c r="C42" s="26" t="s">
        <v>3</v>
      </c>
      <c r="D42" s="148">
        <v>0</v>
      </c>
      <c r="E42" s="148">
        <v>0</v>
      </c>
      <c r="F42" s="148">
        <v>0</v>
      </c>
      <c r="G42" s="148">
        <v>7</v>
      </c>
      <c r="H42" s="148">
        <v>13</v>
      </c>
      <c r="I42" s="148">
        <v>13</v>
      </c>
      <c r="J42" s="123">
        <v>33</v>
      </c>
      <c r="K42" s="28"/>
      <c r="L42" s="28"/>
      <c r="M42" s="28"/>
      <c r="N42" s="28"/>
      <c r="O42" s="28"/>
    </row>
    <row r="43" spans="1:16" s="42" customFormat="1" ht="20.100000000000001" customHeight="1" x14ac:dyDescent="0.2">
      <c r="A43" s="174"/>
      <c r="B43" s="174"/>
      <c r="C43" s="26" t="s">
        <v>4</v>
      </c>
      <c r="D43" s="148">
        <v>0</v>
      </c>
      <c r="E43" s="148">
        <v>44</v>
      </c>
      <c r="F43" s="148">
        <v>1375</v>
      </c>
      <c r="G43" s="148">
        <v>887</v>
      </c>
      <c r="H43" s="148">
        <v>743</v>
      </c>
      <c r="I43" s="148">
        <v>645</v>
      </c>
      <c r="J43" s="123">
        <v>3694</v>
      </c>
      <c r="K43" s="28"/>
      <c r="L43" s="28"/>
      <c r="M43" s="28"/>
      <c r="N43" s="28"/>
      <c r="O43" s="28"/>
    </row>
    <row r="44" spans="1:16" s="42" customFormat="1" ht="20.100000000000001" customHeight="1" x14ac:dyDescent="0.2">
      <c r="A44" s="174"/>
      <c r="B44" s="174"/>
      <c r="C44" s="26" t="s">
        <v>5</v>
      </c>
      <c r="D44" s="148">
        <v>0</v>
      </c>
      <c r="E44" s="148">
        <v>0</v>
      </c>
      <c r="F44" s="148">
        <v>1</v>
      </c>
      <c r="G44" s="148">
        <v>0</v>
      </c>
      <c r="H44" s="148">
        <v>0</v>
      </c>
      <c r="I44" s="148">
        <v>1</v>
      </c>
      <c r="J44" s="123">
        <v>2</v>
      </c>
      <c r="K44" s="28"/>
      <c r="L44" s="28"/>
      <c r="M44" s="28"/>
      <c r="N44" s="28"/>
      <c r="O44" s="28"/>
    </row>
    <row r="45" spans="1:16" s="42" customFormat="1" ht="20.100000000000001" customHeight="1" x14ac:dyDescent="0.2">
      <c r="A45" s="174"/>
      <c r="B45" s="174"/>
      <c r="C45" s="26" t="s">
        <v>6</v>
      </c>
      <c r="D45" s="148">
        <v>0</v>
      </c>
      <c r="E45" s="148">
        <v>6</v>
      </c>
      <c r="F45" s="148">
        <v>26</v>
      </c>
      <c r="G45" s="148">
        <v>21</v>
      </c>
      <c r="H45" s="148">
        <v>8</v>
      </c>
      <c r="I45" s="148">
        <v>13</v>
      </c>
      <c r="J45" s="123">
        <v>74</v>
      </c>
      <c r="K45" s="28"/>
      <c r="L45" s="28"/>
      <c r="M45" s="28"/>
      <c r="N45" s="28"/>
      <c r="O45" s="28"/>
    </row>
    <row r="46" spans="1:16" s="42" customFormat="1" ht="20.100000000000001" customHeight="1" x14ac:dyDescent="0.2">
      <c r="A46" s="174"/>
      <c r="B46" s="174"/>
      <c r="C46" s="26" t="s">
        <v>7</v>
      </c>
      <c r="D46" s="148">
        <v>0</v>
      </c>
      <c r="E46" s="148">
        <v>0</v>
      </c>
      <c r="F46" s="148">
        <v>320</v>
      </c>
      <c r="G46" s="148">
        <v>349</v>
      </c>
      <c r="H46" s="148">
        <v>272</v>
      </c>
      <c r="I46" s="148">
        <v>341</v>
      </c>
      <c r="J46" s="123">
        <v>1282</v>
      </c>
      <c r="K46" s="28"/>
      <c r="L46" s="28"/>
      <c r="M46" s="28"/>
      <c r="N46" s="28"/>
      <c r="O46" s="28"/>
    </row>
    <row r="47" spans="1:16" s="42" customFormat="1" ht="20.100000000000001" customHeight="1" x14ac:dyDescent="0.2">
      <c r="A47" s="174"/>
      <c r="B47" s="174"/>
      <c r="C47" s="26" t="s">
        <v>8</v>
      </c>
      <c r="D47" s="148"/>
      <c r="E47" s="148"/>
      <c r="F47" s="148"/>
      <c r="G47" s="148"/>
      <c r="H47" s="148"/>
      <c r="I47" s="148"/>
      <c r="J47" s="123"/>
      <c r="K47" s="28"/>
      <c r="L47" s="28"/>
      <c r="M47" s="28"/>
      <c r="N47" s="28"/>
      <c r="O47" s="28"/>
    </row>
    <row r="48" spans="1:16" s="42" customFormat="1" ht="20.100000000000001" customHeight="1" x14ac:dyDescent="0.2">
      <c r="A48" s="174"/>
      <c r="B48" s="174"/>
      <c r="C48" s="26" t="s">
        <v>9</v>
      </c>
      <c r="D48" s="148"/>
      <c r="E48" s="148"/>
      <c r="F48" s="148"/>
      <c r="G48" s="148"/>
      <c r="H48" s="148"/>
      <c r="I48" s="148"/>
      <c r="J48" s="123">
        <f t="shared" ref="J48" si="0">SUM(J47)</f>
        <v>0</v>
      </c>
      <c r="K48" s="28"/>
      <c r="L48" s="28"/>
      <c r="M48" s="28"/>
      <c r="N48" s="28"/>
      <c r="O48" s="28"/>
    </row>
    <row r="49" spans="1:15" s="42" customFormat="1" ht="20.100000000000001" customHeight="1" x14ac:dyDescent="0.2">
      <c r="A49" s="174"/>
      <c r="B49" s="174"/>
      <c r="C49" s="26" t="s">
        <v>10</v>
      </c>
      <c r="D49" s="148"/>
      <c r="E49" s="148"/>
      <c r="F49" s="148"/>
      <c r="G49" s="148"/>
      <c r="H49" s="148"/>
      <c r="I49" s="148"/>
      <c r="J49" s="123">
        <f t="shared" ref="J49" si="1">SUM(J48)</f>
        <v>0</v>
      </c>
      <c r="L49" s="28"/>
      <c r="M49" s="28"/>
      <c r="N49" s="28"/>
      <c r="O49" s="28"/>
    </row>
    <row r="50" spans="1:15" s="42" customFormat="1" ht="20.100000000000001" customHeight="1" x14ac:dyDescent="0.2">
      <c r="A50" s="175" t="s">
        <v>18</v>
      </c>
      <c r="B50" s="231"/>
      <c r="C50" s="231"/>
      <c r="D50" s="122">
        <f t="shared" ref="D50:E50" si="2">SUM(D42:D49)</f>
        <v>0</v>
      </c>
      <c r="E50" s="122">
        <f t="shared" si="2"/>
        <v>50</v>
      </c>
      <c r="F50" s="122">
        <f>SUM(F42:F49)</f>
        <v>1722</v>
      </c>
      <c r="G50" s="122">
        <f>SUM(G42:G49)</f>
        <v>1264</v>
      </c>
      <c r="H50" s="122">
        <f>SUM(H42:H49)</f>
        <v>1036</v>
      </c>
      <c r="I50" s="122">
        <f>SUM(I42:I49)</f>
        <v>1013</v>
      </c>
      <c r="J50" s="122">
        <f>SUM(D50:I50)</f>
        <v>5085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K52" s="94"/>
      <c r="M52" s="73"/>
      <c r="N52" s="73"/>
      <c r="O52" s="73"/>
    </row>
    <row r="53" spans="1:15" s="64" customFormat="1" ht="20.100000000000001" customHeight="1" x14ac:dyDescent="0.2">
      <c r="A53" s="211" t="s">
        <v>42</v>
      </c>
      <c r="B53" s="211"/>
      <c r="C53" s="211"/>
      <c r="D53" s="211"/>
      <c r="E53" s="211"/>
      <c r="F53" s="211"/>
      <c r="G53" s="211"/>
      <c r="H53" s="211"/>
      <c r="I53" s="211"/>
      <c r="J53" s="211"/>
      <c r="K53" s="93"/>
      <c r="L53" s="65"/>
      <c r="M53" s="65"/>
      <c r="N53" s="65"/>
      <c r="O53" s="73"/>
    </row>
    <row r="54" spans="1:15" s="64" customFormat="1" ht="20.100000000000001" customHeight="1" x14ac:dyDescent="0.2">
      <c r="A54" s="211"/>
      <c r="B54" s="211"/>
      <c r="C54" s="211"/>
      <c r="D54" s="211"/>
      <c r="E54" s="211"/>
      <c r="F54" s="211"/>
      <c r="G54" s="211"/>
      <c r="H54" s="211"/>
      <c r="I54" s="211"/>
      <c r="J54" s="211"/>
      <c r="K54" s="93"/>
      <c r="L54" s="65"/>
      <c r="M54" s="65"/>
      <c r="N54" s="65"/>
      <c r="O54" s="73"/>
    </row>
    <row r="55" spans="1:15" s="64" customFormat="1" ht="20.100000000000001" customHeight="1" x14ac:dyDescent="0.2">
      <c r="A55" s="208" t="s">
        <v>35</v>
      </c>
      <c r="B55" s="208"/>
      <c r="C55" s="208"/>
      <c r="D55" s="208"/>
      <c r="E55" s="208"/>
      <c r="F55" s="208"/>
      <c r="G55" s="208"/>
      <c r="H55" s="208"/>
      <c r="I55" s="208"/>
      <c r="J55" s="208"/>
      <c r="K55" s="93"/>
      <c r="L55" s="65"/>
      <c r="M55" s="65"/>
      <c r="N55" s="73"/>
      <c r="O55" s="73"/>
    </row>
    <row r="56" spans="1:15" s="64" customFormat="1" ht="20.100000000000001" customHeight="1" x14ac:dyDescent="0.2">
      <c r="A56" s="213" t="s">
        <v>30</v>
      </c>
      <c r="B56" s="214"/>
      <c r="C56" s="214"/>
      <c r="D56" s="214"/>
      <c r="E56" s="214"/>
      <c r="F56" s="214"/>
      <c r="G56" s="214"/>
      <c r="H56" s="214"/>
      <c r="I56" s="214"/>
      <c r="J56" s="214"/>
      <c r="K56" s="95"/>
      <c r="L56" s="66"/>
      <c r="M56" s="31"/>
      <c r="N56" s="73"/>
      <c r="O56" s="73"/>
    </row>
    <row r="57" spans="1:15" s="64" customFormat="1" ht="12.75" x14ac:dyDescent="0.2">
      <c r="A57" s="211" t="s">
        <v>31</v>
      </c>
      <c r="B57" s="212"/>
      <c r="C57" s="212"/>
      <c r="D57" s="212"/>
      <c r="E57" s="212"/>
      <c r="F57" s="212"/>
      <c r="G57" s="212"/>
      <c r="H57" s="212"/>
      <c r="I57" s="212"/>
      <c r="J57" s="212"/>
      <c r="K57" s="96"/>
      <c r="L57" s="74"/>
      <c r="M57" s="65"/>
      <c r="N57" s="73"/>
      <c r="O57" s="73"/>
    </row>
    <row r="58" spans="1:15" s="64" customFormat="1" ht="20.100000000000001" customHeight="1" x14ac:dyDescent="0.2">
      <c r="A58" s="212"/>
      <c r="B58" s="212"/>
      <c r="C58" s="212"/>
      <c r="D58" s="212"/>
      <c r="E58" s="212"/>
      <c r="F58" s="212"/>
      <c r="G58" s="212"/>
      <c r="H58" s="212"/>
      <c r="I58" s="212"/>
      <c r="J58" s="212"/>
      <c r="K58" s="96"/>
      <c r="L58" s="74"/>
      <c r="M58" s="65"/>
      <c r="N58" s="73"/>
      <c r="O58" s="73"/>
    </row>
    <row r="59" spans="1:15" s="75" customFormat="1" ht="20.100000000000001" customHeight="1" x14ac:dyDescent="0.2">
      <c r="A59" s="206" t="s">
        <v>50</v>
      </c>
      <c r="B59" s="207"/>
      <c r="C59" s="207"/>
      <c r="D59" s="207"/>
      <c r="E59" s="207"/>
      <c r="F59" s="207"/>
      <c r="G59" s="207"/>
      <c r="H59" s="207"/>
      <c r="I59" s="207"/>
      <c r="J59" s="207"/>
      <c r="K59" s="92"/>
      <c r="L59" s="67"/>
    </row>
    <row r="60" spans="1:15" ht="20.100000000000001" customHeight="1" x14ac:dyDescent="0.2">
      <c r="A60" s="102"/>
      <c r="B60" s="102"/>
      <c r="C60" s="102"/>
      <c r="D60" s="102"/>
      <c r="E60" s="102"/>
      <c r="F60" s="102"/>
      <c r="G60" s="102"/>
      <c r="H60" s="102"/>
      <c r="I60" s="102"/>
      <c r="J60" s="102"/>
      <c r="K60" s="32"/>
    </row>
    <row r="61" spans="1:15" ht="20.100000000000001" customHeight="1" x14ac:dyDescent="0.2">
      <c r="A61" s="32"/>
      <c r="B61" s="32"/>
      <c r="C61" s="32"/>
      <c r="D61" s="32"/>
      <c r="E61" s="32"/>
      <c r="F61" s="32"/>
      <c r="G61" s="32"/>
      <c r="H61" s="32"/>
      <c r="I61" s="32"/>
      <c r="J61" s="32"/>
      <c r="K61" s="32"/>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&amp;C&amp;"Arial,Bold"The Australian Organ Donor  Register
Intent Registrations 
as at 30/06/2020</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view="pageLayout" zoomScaleNormal="100" workbookViewId="0">
      <selection activeCell="I5" sqref="I5"/>
    </sheetView>
  </sheetViews>
  <sheetFormatPr defaultRowHeight="20.100000000000001" customHeight="1" x14ac:dyDescent="0.2"/>
  <cols>
    <col min="1" max="2" width="8.7109375" style="45" customWidth="1"/>
    <col min="3" max="15" width="12.7109375" style="45" customWidth="1"/>
    <col min="16" max="28" width="12.7109375" style="53" customWidth="1"/>
    <col min="29" max="16384" width="9.140625" style="53"/>
  </cols>
  <sheetData>
    <row r="1" spans="1:15" s="42" customFormat="1" ht="20.100000000000001" customHeight="1" x14ac:dyDescent="0.2">
      <c r="A1" s="19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1900720</v>
      </c>
      <c r="D3" s="146">
        <v>0.43919999999999998</v>
      </c>
      <c r="E3" s="19">
        <f>IF(C3=0,0,(C3-'Jun 20'!C3)/'Jun 20'!C3)</f>
        <v>1.7417486630368835E-4</v>
      </c>
      <c r="F3" s="49"/>
      <c r="G3" s="28"/>
      <c r="H3" s="28"/>
      <c r="I3" s="28"/>
      <c r="J3" s="28"/>
      <c r="K3" s="28"/>
      <c r="L3" s="28"/>
      <c r="M3" s="28"/>
      <c r="N3" s="28"/>
      <c r="O3" s="28"/>
    </row>
    <row r="4" spans="1:15" s="42" customFormat="1" ht="20.100000000000001" customHeight="1" x14ac:dyDescent="0.2">
      <c r="A4" s="200"/>
      <c r="B4" s="26" t="s">
        <v>4</v>
      </c>
      <c r="C4" s="148">
        <v>450105</v>
      </c>
      <c r="D4" s="146">
        <v>0.104</v>
      </c>
      <c r="E4" s="19">
        <f>IF(C4=0,0,(C4-'Jun 20'!C4)/'Jun 20'!C4)</f>
        <v>4.9543857142219224E-3</v>
      </c>
      <c r="F4" s="49"/>
      <c r="G4" s="28"/>
      <c r="H4" s="28"/>
      <c r="I4" s="28"/>
      <c r="J4" s="28"/>
      <c r="K4" s="28"/>
      <c r="L4" s="28"/>
      <c r="M4" s="28"/>
      <c r="N4" s="28"/>
      <c r="O4" s="28"/>
    </row>
    <row r="5" spans="1:15" s="42" customFormat="1" ht="20.100000000000001" customHeight="1" x14ac:dyDescent="0.2">
      <c r="A5" s="200"/>
      <c r="B5" s="26" t="s">
        <v>5</v>
      </c>
      <c r="C5" s="148">
        <v>628919</v>
      </c>
      <c r="D5" s="146">
        <v>0.14530000000000001</v>
      </c>
      <c r="E5" s="19">
        <f>IF(C5=0,0,(C5-'Jun 20'!C5)/'Jun 20'!C5)</f>
        <v>3.4206852538789835E-3</v>
      </c>
      <c r="F5" s="49"/>
      <c r="G5" s="28"/>
      <c r="H5" s="28"/>
      <c r="I5" s="28"/>
      <c r="J5" s="28"/>
      <c r="K5" s="28"/>
      <c r="L5" s="28"/>
      <c r="M5" s="28"/>
      <c r="N5" s="28"/>
      <c r="O5" s="28"/>
    </row>
    <row r="6" spans="1:15" s="42" customFormat="1" ht="20.100000000000001" customHeight="1" x14ac:dyDescent="0.2">
      <c r="A6" s="200"/>
      <c r="B6" s="26" t="s">
        <v>6</v>
      </c>
      <c r="C6" s="148">
        <v>736057</v>
      </c>
      <c r="D6" s="146">
        <v>0.1701</v>
      </c>
      <c r="E6" s="19">
        <f>IF(C6=0,0,(C6-'Jun 20'!C6)/'Jun 20'!C6)</f>
        <v>1.1697545011745151E-3</v>
      </c>
      <c r="F6" s="49"/>
      <c r="G6" s="28"/>
      <c r="H6" s="28"/>
      <c r="I6" s="28"/>
      <c r="J6" s="28"/>
      <c r="K6" s="28"/>
      <c r="L6" s="28"/>
      <c r="M6" s="28"/>
      <c r="N6" s="28"/>
      <c r="O6" s="28"/>
    </row>
    <row r="7" spans="1:15" s="42" customFormat="1" ht="20.100000000000001" customHeight="1" x14ac:dyDescent="0.2">
      <c r="A7" s="200"/>
      <c r="B7" s="26" t="s">
        <v>7</v>
      </c>
      <c r="C7" s="148">
        <v>438565</v>
      </c>
      <c r="D7" s="146">
        <v>0.1013</v>
      </c>
      <c r="E7" s="19">
        <f>IF(C7=0,0,(C7-'Jun 20'!C7)/'Jun 20'!C7)</f>
        <v>9.4031080467325346E-4</v>
      </c>
      <c r="F7" s="49"/>
      <c r="G7" s="28"/>
      <c r="H7" s="28"/>
      <c r="I7" s="28"/>
      <c r="J7" s="28"/>
      <c r="K7" s="28"/>
      <c r="L7" s="28"/>
      <c r="M7" s="28"/>
      <c r="N7" s="28"/>
      <c r="O7" s="28"/>
    </row>
    <row r="8" spans="1:15" s="42" customFormat="1" ht="20.100000000000001" customHeight="1" x14ac:dyDescent="0.2">
      <c r="A8" s="200"/>
      <c r="B8" s="26" t="s">
        <v>8</v>
      </c>
      <c r="C8" s="148">
        <v>137826</v>
      </c>
      <c r="D8" s="146">
        <v>3.1800000000000002E-2</v>
      </c>
      <c r="E8" s="19">
        <f>IF(C8=0,0,(C8-'Jun 20'!C8)/'Jun 20'!C8)</f>
        <v>1.9628369536770478E-3</v>
      </c>
      <c r="F8" s="49"/>
      <c r="G8" s="28"/>
      <c r="H8" s="28"/>
      <c r="I8" s="28"/>
      <c r="J8" s="28"/>
      <c r="K8" s="28"/>
      <c r="L8" s="28"/>
      <c r="M8" s="28"/>
      <c r="N8" s="28"/>
      <c r="O8" s="28"/>
    </row>
    <row r="9" spans="1:15" s="42" customFormat="1" ht="20.100000000000001" customHeight="1" x14ac:dyDescent="0.2">
      <c r="A9" s="200"/>
      <c r="B9" s="26" t="s">
        <v>9</v>
      </c>
      <c r="C9" s="148">
        <v>8068</v>
      </c>
      <c r="D9" s="146">
        <v>1.9E-3</v>
      </c>
      <c r="E9" s="19">
        <f>IF(C9=0,0,(C9-'Jun 20'!C9)/'Jun 20'!C9)</f>
        <v>2.1912602913236226E-2</v>
      </c>
      <c r="F9" s="49"/>
      <c r="G9" s="28"/>
      <c r="H9" s="28"/>
      <c r="I9" s="28"/>
      <c r="J9" s="28"/>
      <c r="K9" s="28"/>
      <c r="L9" s="28"/>
      <c r="M9" s="28"/>
      <c r="N9" s="28"/>
      <c r="O9" s="28"/>
    </row>
    <row r="10" spans="1:15" s="42" customFormat="1" ht="20.100000000000001" customHeight="1" x14ac:dyDescent="0.2">
      <c r="A10" s="200"/>
      <c r="B10" s="26" t="s">
        <v>10</v>
      </c>
      <c r="C10" s="148">
        <v>27773</v>
      </c>
      <c r="D10" s="146">
        <v>6.4000000000000003E-3</v>
      </c>
      <c r="E10" s="19">
        <f>IF(C10=0,0,(C10-'Jun 20'!C10)/'Jun 20'!C10)</f>
        <v>2.2569955817378497E-2</v>
      </c>
      <c r="F10" s="49"/>
      <c r="G10" s="28"/>
      <c r="H10" s="28"/>
      <c r="I10" s="28"/>
      <c r="J10" s="28"/>
      <c r="K10" s="28"/>
      <c r="L10" s="28"/>
      <c r="M10" s="28"/>
      <c r="N10" s="28"/>
      <c r="O10" s="28"/>
    </row>
    <row r="11" spans="1:15" s="48" customFormat="1" ht="20.100000000000001" customHeight="1" x14ac:dyDescent="0.2">
      <c r="A11" s="175" t="s">
        <v>18</v>
      </c>
      <c r="B11" s="176"/>
      <c r="C11" s="88">
        <f>SUM(C3:C10)</f>
        <v>4328033</v>
      </c>
      <c r="D11" s="23">
        <f>SUM(D3:D10)</f>
        <v>1</v>
      </c>
      <c r="E11" s="24">
        <f>IF(C11=0,0,(C11-'Jun 20'!C11)/'Jun 20'!C11)</f>
        <v>1.6250826484820334E-3</v>
      </c>
      <c r="F11" s="50"/>
      <c r="G11" s="25"/>
      <c r="H11" s="25"/>
      <c r="I11" s="25"/>
      <c r="J11" s="25"/>
      <c r="K11" s="25"/>
      <c r="L11" s="25"/>
      <c r="M11" s="25"/>
      <c r="N11" s="25"/>
      <c r="O11" s="25"/>
    </row>
    <row r="14" spans="1:15" s="42" customFormat="1" ht="20.100000000000001" customHeight="1" x14ac:dyDescent="0.2">
      <c r="A14" s="175" t="s">
        <v>11</v>
      </c>
      <c r="B14" s="175"/>
      <c r="C14" s="189" t="s">
        <v>1</v>
      </c>
      <c r="D14" s="204"/>
      <c r="E14" s="204"/>
      <c r="F14" s="204"/>
      <c r="G14" s="204"/>
      <c r="H14" s="204"/>
      <c r="I14" s="204"/>
      <c r="J14" s="205"/>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12158</v>
      </c>
      <c r="D16" s="148">
        <v>42425</v>
      </c>
      <c r="E16" s="148">
        <v>185193</v>
      </c>
      <c r="F16" s="148">
        <v>218462</v>
      </c>
      <c r="G16" s="148">
        <v>199724</v>
      </c>
      <c r="H16" s="148">
        <v>263652</v>
      </c>
      <c r="I16" s="87">
        <v>921614</v>
      </c>
      <c r="J16" s="106">
        <f>I16/'ABS Estimated Population'!D3</f>
        <v>0.27927586951930189</v>
      </c>
      <c r="K16" s="28"/>
      <c r="L16" s="28"/>
      <c r="M16" s="28"/>
      <c r="N16" s="28"/>
    </row>
    <row r="17" spans="1:15" s="42" customFormat="1" ht="20.100000000000001" customHeight="1" x14ac:dyDescent="0.2">
      <c r="A17" s="200"/>
      <c r="B17" s="26" t="s">
        <v>4</v>
      </c>
      <c r="C17" s="148">
        <v>13314</v>
      </c>
      <c r="D17" s="148">
        <v>20977</v>
      </c>
      <c r="E17" s="148">
        <v>59353</v>
      </c>
      <c r="F17" s="148">
        <v>57540</v>
      </c>
      <c r="G17" s="148">
        <v>48576</v>
      </c>
      <c r="H17" s="148">
        <v>58304</v>
      </c>
      <c r="I17" s="87">
        <v>258064</v>
      </c>
      <c r="J17" s="106">
        <f>I17/'ABS Estimated Population'!D4</f>
        <v>9.5262107007448166E-2</v>
      </c>
      <c r="K17" s="28"/>
      <c r="L17" s="28"/>
      <c r="M17" s="28"/>
      <c r="N17" s="28"/>
    </row>
    <row r="18" spans="1:15" s="42" customFormat="1" ht="20.100000000000001" customHeight="1" x14ac:dyDescent="0.2">
      <c r="A18" s="200"/>
      <c r="B18" s="26" t="s">
        <v>5</v>
      </c>
      <c r="C18" s="148">
        <v>11639</v>
      </c>
      <c r="D18" s="148">
        <v>38228</v>
      </c>
      <c r="E18" s="148">
        <v>82584</v>
      </c>
      <c r="F18" s="148">
        <v>74325</v>
      </c>
      <c r="G18" s="148">
        <v>51295</v>
      </c>
      <c r="H18" s="148">
        <v>48606</v>
      </c>
      <c r="I18" s="87">
        <v>306677</v>
      </c>
      <c r="J18" s="106">
        <f>I18/'ABS Estimated Population'!D5</f>
        <v>0.14863242581755176</v>
      </c>
      <c r="K18" s="28"/>
      <c r="L18" s="28"/>
      <c r="M18" s="28"/>
      <c r="N18" s="28"/>
    </row>
    <row r="19" spans="1:15" s="42" customFormat="1" ht="20.100000000000001" customHeight="1" x14ac:dyDescent="0.2">
      <c r="A19" s="200"/>
      <c r="B19" s="26" t="s">
        <v>6</v>
      </c>
      <c r="C19" s="148">
        <v>32014</v>
      </c>
      <c r="D19" s="148">
        <v>56217</v>
      </c>
      <c r="E19" s="148">
        <v>64195</v>
      </c>
      <c r="F19" s="148">
        <v>61052</v>
      </c>
      <c r="G19" s="148">
        <v>56763</v>
      </c>
      <c r="H19" s="148">
        <v>75126</v>
      </c>
      <c r="I19" s="87">
        <v>345367</v>
      </c>
      <c r="J19" s="107">
        <f>I19/'ABS Estimated Population'!D6</f>
        <v>0.47559486022041397</v>
      </c>
      <c r="K19" s="28"/>
      <c r="L19" s="28"/>
      <c r="M19" s="28"/>
      <c r="N19" s="28"/>
    </row>
    <row r="20" spans="1:15" s="42" customFormat="1" ht="20.100000000000001" customHeight="1" x14ac:dyDescent="0.2">
      <c r="A20" s="200"/>
      <c r="B20" s="26" t="s">
        <v>7</v>
      </c>
      <c r="C20" s="148">
        <v>4632</v>
      </c>
      <c r="D20" s="148">
        <v>7065</v>
      </c>
      <c r="E20" s="148">
        <v>35387</v>
      </c>
      <c r="F20" s="148">
        <v>54083</v>
      </c>
      <c r="G20" s="148">
        <v>50232</v>
      </c>
      <c r="H20" s="148">
        <v>67413</v>
      </c>
      <c r="I20" s="87">
        <v>218812</v>
      </c>
      <c r="J20" s="107">
        <f>I20/'ABS Estimated Population'!D7</f>
        <v>0.2087948578975091</v>
      </c>
      <c r="K20" s="28"/>
      <c r="L20" s="28"/>
      <c r="M20" s="28"/>
      <c r="N20" s="28"/>
    </row>
    <row r="21" spans="1:15" s="42" customFormat="1" ht="20.100000000000001" customHeight="1" x14ac:dyDescent="0.2">
      <c r="A21" s="200"/>
      <c r="B21" s="26" t="s">
        <v>8</v>
      </c>
      <c r="C21" s="148">
        <v>1458</v>
      </c>
      <c r="D21" s="148">
        <v>1825</v>
      </c>
      <c r="E21" s="148">
        <v>10223</v>
      </c>
      <c r="F21" s="148">
        <v>15588</v>
      </c>
      <c r="G21" s="148">
        <v>16182</v>
      </c>
      <c r="H21" s="148">
        <v>22789</v>
      </c>
      <c r="I21" s="87">
        <v>68065</v>
      </c>
      <c r="J21" s="107">
        <f>I21/'ABS Estimated Population'!D8</f>
        <v>0.3074327681370202</v>
      </c>
      <c r="K21" s="28"/>
      <c r="L21" s="28"/>
      <c r="M21" s="28"/>
      <c r="N21" s="28"/>
    </row>
    <row r="22" spans="1:15" s="42" customFormat="1" ht="20.100000000000001" customHeight="1" x14ac:dyDescent="0.2">
      <c r="A22" s="200"/>
      <c r="B22" s="26" t="s">
        <v>9</v>
      </c>
      <c r="C22" s="148">
        <v>346</v>
      </c>
      <c r="D22" s="148">
        <v>676</v>
      </c>
      <c r="E22" s="148">
        <v>936</v>
      </c>
      <c r="F22" s="148">
        <v>1162</v>
      </c>
      <c r="G22" s="148">
        <v>829</v>
      </c>
      <c r="H22" s="148">
        <v>576</v>
      </c>
      <c r="I22" s="87">
        <v>4525</v>
      </c>
      <c r="J22" s="107">
        <f>I22/'ABS Estimated Population'!D9</f>
        <v>4.9290865122764212E-2</v>
      </c>
      <c r="K22" s="28"/>
      <c r="L22" s="28"/>
      <c r="M22" s="28"/>
      <c r="N22" s="28"/>
    </row>
    <row r="23" spans="1:15" s="42" customFormat="1" ht="20.100000000000001" customHeight="1" x14ac:dyDescent="0.2">
      <c r="A23" s="200"/>
      <c r="B23" s="26" t="s">
        <v>10</v>
      </c>
      <c r="C23" s="148">
        <v>1322</v>
      </c>
      <c r="D23" s="148">
        <v>2141</v>
      </c>
      <c r="E23" s="148">
        <v>3368</v>
      </c>
      <c r="F23" s="148">
        <v>3803</v>
      </c>
      <c r="G23" s="148">
        <v>2800</v>
      </c>
      <c r="H23" s="148">
        <v>2948</v>
      </c>
      <c r="I23" s="87">
        <v>16382</v>
      </c>
      <c r="J23" s="107">
        <f>I23/'ABS Estimated Population'!D10</f>
        <v>9.3963119102928108E-2</v>
      </c>
      <c r="K23" s="28"/>
      <c r="L23" s="28"/>
      <c r="M23" s="28"/>
      <c r="N23" s="28"/>
    </row>
    <row r="24" spans="1:15" s="42" customFormat="1" ht="20.100000000000001" customHeight="1" x14ac:dyDescent="0.2">
      <c r="A24" s="175" t="s">
        <v>18</v>
      </c>
      <c r="B24" s="176"/>
      <c r="C24" s="88">
        <f>SUM(C16:C23)</f>
        <v>76883</v>
      </c>
      <c r="D24" s="88">
        <f t="shared" ref="D24:I24" si="0">SUM(D16:D23)</f>
        <v>169554</v>
      </c>
      <c r="E24" s="88">
        <f t="shared" si="0"/>
        <v>441239</v>
      </c>
      <c r="F24" s="88">
        <f t="shared" si="0"/>
        <v>486015</v>
      </c>
      <c r="G24" s="88">
        <f t="shared" si="0"/>
        <v>426401</v>
      </c>
      <c r="H24" s="88">
        <f t="shared" si="0"/>
        <v>539414</v>
      </c>
      <c r="I24" s="88">
        <f t="shared" si="0"/>
        <v>2139506</v>
      </c>
      <c r="J24" s="108">
        <f>I24/'ABS Estimated Population'!D11</f>
        <v>0.20703506967806451</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3564</v>
      </c>
      <c r="D29" s="148">
        <v>37474</v>
      </c>
      <c r="E29" s="148">
        <v>188764</v>
      </c>
      <c r="F29" s="148">
        <v>224691</v>
      </c>
      <c r="G29" s="148">
        <v>212762</v>
      </c>
      <c r="H29" s="148">
        <v>311818</v>
      </c>
      <c r="I29" s="129">
        <v>979073</v>
      </c>
      <c r="J29" s="107">
        <f>I29/'ABS Estimated Population'!C3</f>
        <v>0.30609614266330687</v>
      </c>
      <c r="K29" s="28"/>
      <c r="L29" s="28"/>
      <c r="M29" s="28"/>
      <c r="N29" s="28"/>
    </row>
    <row r="30" spans="1:15" s="42" customFormat="1" ht="20.100000000000001" customHeight="1" x14ac:dyDescent="0.2">
      <c r="A30" s="173"/>
      <c r="B30" s="26" t="s">
        <v>4</v>
      </c>
      <c r="C30" s="148">
        <v>3700</v>
      </c>
      <c r="D30" s="148">
        <v>11682</v>
      </c>
      <c r="E30" s="148">
        <v>43240</v>
      </c>
      <c r="F30" s="148">
        <v>41923</v>
      </c>
      <c r="G30" s="148">
        <v>39250</v>
      </c>
      <c r="H30" s="148">
        <v>48553</v>
      </c>
      <c r="I30" s="129">
        <v>188348</v>
      </c>
      <c r="J30" s="107">
        <f>I30/'ABS Estimated Population'!C4</f>
        <v>7.2129080831766085E-2</v>
      </c>
      <c r="K30" s="28"/>
      <c r="L30" s="28"/>
      <c r="M30" s="28"/>
      <c r="N30" s="28"/>
    </row>
    <row r="31" spans="1:15" s="42" customFormat="1" ht="20.100000000000001" customHeight="1" x14ac:dyDescent="0.2">
      <c r="A31" s="173"/>
      <c r="B31" s="26" t="s">
        <v>5</v>
      </c>
      <c r="C31" s="148">
        <v>2769</v>
      </c>
      <c r="D31" s="148">
        <v>34557</v>
      </c>
      <c r="E31" s="148">
        <v>93420</v>
      </c>
      <c r="F31" s="148">
        <v>81720</v>
      </c>
      <c r="G31" s="148">
        <v>55040</v>
      </c>
      <c r="H31" s="148">
        <v>54734</v>
      </c>
      <c r="I31" s="129">
        <v>322240</v>
      </c>
      <c r="J31" s="107">
        <f>I31/'ABS Estimated Population'!C5</f>
        <v>0.16282255403628038</v>
      </c>
      <c r="K31" s="28"/>
      <c r="L31" s="28"/>
      <c r="M31" s="28"/>
      <c r="N31" s="28"/>
    </row>
    <row r="32" spans="1:15" s="42" customFormat="1" ht="20.100000000000001" customHeight="1" x14ac:dyDescent="0.2">
      <c r="A32" s="173"/>
      <c r="B32" s="26" t="s">
        <v>6</v>
      </c>
      <c r="C32" s="148">
        <v>34141</v>
      </c>
      <c r="D32" s="148">
        <v>66759</v>
      </c>
      <c r="E32" s="148">
        <v>73629</v>
      </c>
      <c r="F32" s="148">
        <v>67222</v>
      </c>
      <c r="G32" s="148">
        <v>61228</v>
      </c>
      <c r="H32" s="148">
        <v>87638</v>
      </c>
      <c r="I32" s="129">
        <v>390617</v>
      </c>
      <c r="J32" s="107">
        <f>I32/'ABS Estimated Population'!C6</f>
        <v>0.56060466891893834</v>
      </c>
      <c r="K32" s="28"/>
      <c r="L32" s="28"/>
      <c r="M32" s="28"/>
      <c r="N32" s="28"/>
    </row>
    <row r="33" spans="1:16" s="42" customFormat="1" ht="20.100000000000001" customHeight="1" x14ac:dyDescent="0.2">
      <c r="A33" s="173"/>
      <c r="B33" s="26" t="s">
        <v>7</v>
      </c>
      <c r="C33" s="148">
        <v>1170</v>
      </c>
      <c r="D33" s="148">
        <v>3675</v>
      </c>
      <c r="E33" s="148">
        <v>33716</v>
      </c>
      <c r="F33" s="148">
        <v>54367</v>
      </c>
      <c r="G33" s="148">
        <v>51351</v>
      </c>
      <c r="H33" s="148">
        <v>74192</v>
      </c>
      <c r="I33" s="129">
        <v>218471</v>
      </c>
      <c r="J33" s="107">
        <f>I33/'ABS Estimated Population'!C7</f>
        <v>0.21186956800024825</v>
      </c>
      <c r="K33" s="28"/>
      <c r="L33" s="28"/>
      <c r="M33" s="28"/>
      <c r="N33" s="28"/>
    </row>
    <row r="34" spans="1:16" s="42" customFormat="1" ht="20.100000000000001" customHeight="1" x14ac:dyDescent="0.2">
      <c r="A34" s="173"/>
      <c r="B34" s="26" t="s">
        <v>8</v>
      </c>
      <c r="C34" s="148">
        <v>333</v>
      </c>
      <c r="D34" s="148">
        <v>868</v>
      </c>
      <c r="E34" s="148">
        <v>9824</v>
      </c>
      <c r="F34" s="148">
        <v>16146</v>
      </c>
      <c r="G34" s="148">
        <v>16570</v>
      </c>
      <c r="H34" s="148">
        <v>26020</v>
      </c>
      <c r="I34" s="129">
        <v>69761</v>
      </c>
      <c r="J34" s="107">
        <f>I34/'ABS Estimated Population'!C8</f>
        <v>0.3279999623858646</v>
      </c>
      <c r="K34" s="28"/>
      <c r="L34" s="28"/>
      <c r="M34" s="28"/>
      <c r="N34" s="28"/>
    </row>
    <row r="35" spans="1:16" s="42" customFormat="1" ht="20.100000000000001" customHeight="1" x14ac:dyDescent="0.2">
      <c r="A35" s="173"/>
      <c r="B35" s="26" t="s">
        <v>9</v>
      </c>
      <c r="C35" s="148">
        <v>84</v>
      </c>
      <c r="D35" s="148">
        <v>317</v>
      </c>
      <c r="E35" s="148">
        <v>575</v>
      </c>
      <c r="F35" s="148">
        <v>1060</v>
      </c>
      <c r="G35" s="148">
        <v>852</v>
      </c>
      <c r="H35" s="148">
        <v>655</v>
      </c>
      <c r="I35" s="129">
        <v>3543</v>
      </c>
      <c r="J35" s="107">
        <f>I35/'ABS Estimated Population'!C9</f>
        <v>3.6072083078802684E-2</v>
      </c>
      <c r="K35" s="28"/>
      <c r="L35" s="28"/>
      <c r="M35" s="28"/>
      <c r="N35" s="28"/>
    </row>
    <row r="36" spans="1:16" s="42" customFormat="1" ht="20.100000000000001" customHeight="1" x14ac:dyDescent="0.2">
      <c r="A36" s="173"/>
      <c r="B36" s="26" t="s">
        <v>10</v>
      </c>
      <c r="C36" s="148">
        <v>393</v>
      </c>
      <c r="D36" s="148">
        <v>1173</v>
      </c>
      <c r="E36" s="148">
        <v>2094</v>
      </c>
      <c r="F36" s="148">
        <v>2888</v>
      </c>
      <c r="G36" s="148">
        <v>2297</v>
      </c>
      <c r="H36" s="148">
        <v>2546</v>
      </c>
      <c r="I36" s="129">
        <v>11391</v>
      </c>
      <c r="J36" s="107">
        <f>I36/'ABS Estimated Population'!C10</f>
        <v>6.8425099414923654E-2</v>
      </c>
      <c r="K36" s="28"/>
      <c r="L36" s="28"/>
      <c r="M36" s="28"/>
      <c r="N36" s="28"/>
    </row>
    <row r="37" spans="1:16" s="42" customFormat="1" ht="20.100000000000001" customHeight="1" x14ac:dyDescent="0.2">
      <c r="A37" s="175" t="s">
        <v>18</v>
      </c>
      <c r="B37" s="176"/>
      <c r="C37" s="88">
        <f>SUM(C29:C36)</f>
        <v>46154</v>
      </c>
      <c r="D37" s="88">
        <f t="shared" ref="D37:I37" si="1">SUM(D29:D36)</f>
        <v>156505</v>
      </c>
      <c r="E37" s="88">
        <f t="shared" si="1"/>
        <v>445262</v>
      </c>
      <c r="F37" s="88">
        <f t="shared" si="1"/>
        <v>490017</v>
      </c>
      <c r="G37" s="88">
        <f t="shared" si="1"/>
        <v>439350</v>
      </c>
      <c r="H37" s="88">
        <f t="shared" si="1"/>
        <v>606156</v>
      </c>
      <c r="I37" s="88">
        <f t="shared" si="1"/>
        <v>2183444</v>
      </c>
      <c r="J37" s="108">
        <f>I37/'ABS Estimated Population'!C11</f>
        <v>0.21847010769997055</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9">
        <v>0</v>
      </c>
      <c r="E42" s="149">
        <v>0</v>
      </c>
      <c r="F42" s="149">
        <v>0</v>
      </c>
      <c r="G42" s="149">
        <v>7</v>
      </c>
      <c r="H42" s="149">
        <v>13</v>
      </c>
      <c r="I42" s="149">
        <v>13</v>
      </c>
      <c r="J42" s="86">
        <v>33</v>
      </c>
      <c r="K42" s="28"/>
      <c r="L42" s="28"/>
      <c r="M42" s="28"/>
      <c r="N42" s="28"/>
      <c r="O42" s="28"/>
    </row>
    <row r="43" spans="1:16" s="42" customFormat="1" ht="20.100000000000001" customHeight="1" x14ac:dyDescent="0.2">
      <c r="A43" s="174"/>
      <c r="B43" s="174"/>
      <c r="C43" s="26" t="s">
        <v>4</v>
      </c>
      <c r="D43" s="149">
        <v>0</v>
      </c>
      <c r="E43" s="149">
        <v>41</v>
      </c>
      <c r="F43" s="149">
        <v>1366</v>
      </c>
      <c r="G43" s="149">
        <v>887</v>
      </c>
      <c r="H43" s="149">
        <v>750</v>
      </c>
      <c r="I43" s="149">
        <v>649</v>
      </c>
      <c r="J43" s="86">
        <v>3693</v>
      </c>
      <c r="K43" s="28"/>
      <c r="L43" s="28"/>
      <c r="M43" s="28"/>
      <c r="N43" s="28"/>
      <c r="O43" s="28"/>
    </row>
    <row r="44" spans="1:16" s="42" customFormat="1" ht="20.100000000000001" customHeight="1" x14ac:dyDescent="0.2">
      <c r="A44" s="174"/>
      <c r="B44" s="174"/>
      <c r="C44" s="26" t="s">
        <v>5</v>
      </c>
      <c r="D44" s="149">
        <v>0</v>
      </c>
      <c r="E44" s="149">
        <v>0</v>
      </c>
      <c r="F44" s="149">
        <v>0</v>
      </c>
      <c r="G44" s="149">
        <v>1</v>
      </c>
      <c r="H44" s="149">
        <v>0</v>
      </c>
      <c r="I44" s="149">
        <v>1</v>
      </c>
      <c r="J44" s="86">
        <v>2</v>
      </c>
      <c r="K44" s="28"/>
      <c r="L44" s="28"/>
      <c r="M44" s="28"/>
      <c r="N44" s="28"/>
      <c r="O44" s="28"/>
    </row>
    <row r="45" spans="1:16" s="42" customFormat="1" ht="20.100000000000001" customHeight="1" x14ac:dyDescent="0.2">
      <c r="A45" s="174"/>
      <c r="B45" s="174"/>
      <c r="C45" s="26" t="s">
        <v>6</v>
      </c>
      <c r="D45" s="149">
        <v>0</v>
      </c>
      <c r="E45" s="149">
        <v>6</v>
      </c>
      <c r="F45" s="149">
        <v>25</v>
      </c>
      <c r="G45" s="149">
        <v>21</v>
      </c>
      <c r="H45" s="149">
        <v>8</v>
      </c>
      <c r="I45" s="149">
        <v>13</v>
      </c>
      <c r="J45" s="86">
        <v>73</v>
      </c>
      <c r="K45" s="28"/>
      <c r="L45" s="28"/>
      <c r="M45" s="28"/>
      <c r="N45" s="28"/>
      <c r="O45" s="28"/>
    </row>
    <row r="46" spans="1:16" s="42" customFormat="1" ht="20.100000000000001" customHeight="1" x14ac:dyDescent="0.2">
      <c r="A46" s="174"/>
      <c r="B46" s="174"/>
      <c r="C46" s="26" t="s">
        <v>7</v>
      </c>
      <c r="D46" s="149">
        <v>0</v>
      </c>
      <c r="E46" s="149">
        <v>0</v>
      </c>
      <c r="F46" s="149">
        <v>319</v>
      </c>
      <c r="G46" s="149">
        <v>346</v>
      </c>
      <c r="H46" s="149">
        <v>273</v>
      </c>
      <c r="I46" s="149">
        <v>344</v>
      </c>
      <c r="J46" s="86">
        <v>1282</v>
      </c>
      <c r="K46" s="28"/>
      <c r="L46" s="28"/>
      <c r="M46" s="28"/>
      <c r="N46" s="28"/>
      <c r="O46" s="28"/>
    </row>
    <row r="47" spans="1:16" s="42" customFormat="1" ht="20.100000000000001" customHeight="1" x14ac:dyDescent="0.2">
      <c r="A47" s="174"/>
      <c r="B47" s="174"/>
      <c r="C47" s="26" t="s">
        <v>8</v>
      </c>
      <c r="D47" s="147">
        <f t="shared" ref="D47:E47" si="2">SUM(D46)</f>
        <v>0</v>
      </c>
      <c r="E47" s="147">
        <f t="shared" si="2"/>
        <v>0</v>
      </c>
      <c r="F47" s="147">
        <v>0</v>
      </c>
      <c r="G47" s="147">
        <v>0</v>
      </c>
      <c r="H47" s="147">
        <v>0</v>
      </c>
      <c r="I47" s="147">
        <v>0</v>
      </c>
      <c r="J47" s="86">
        <v>0</v>
      </c>
      <c r="K47" s="28"/>
      <c r="L47" s="28"/>
      <c r="M47" s="28"/>
      <c r="N47" s="28"/>
      <c r="O47" s="28"/>
    </row>
    <row r="48" spans="1:16" s="42" customFormat="1" ht="20.100000000000001" customHeight="1" x14ac:dyDescent="0.2">
      <c r="A48" s="174"/>
      <c r="B48" s="174"/>
      <c r="C48" s="26" t="s">
        <v>9</v>
      </c>
      <c r="D48" s="147">
        <f t="shared" ref="D48:J48" si="3">SUM(D47)</f>
        <v>0</v>
      </c>
      <c r="E48" s="147">
        <f t="shared" si="3"/>
        <v>0</v>
      </c>
      <c r="F48" s="147">
        <f t="shared" si="3"/>
        <v>0</v>
      </c>
      <c r="G48" s="147">
        <f t="shared" si="3"/>
        <v>0</v>
      </c>
      <c r="H48" s="147">
        <f t="shared" si="3"/>
        <v>0</v>
      </c>
      <c r="I48" s="147">
        <f t="shared" si="3"/>
        <v>0</v>
      </c>
      <c r="J48" s="86">
        <f t="shared" si="3"/>
        <v>0</v>
      </c>
      <c r="K48" s="28"/>
      <c r="L48" s="28"/>
      <c r="M48" s="28"/>
      <c r="N48" s="28"/>
      <c r="O48" s="28"/>
    </row>
    <row r="49" spans="1:15" s="42" customFormat="1" ht="20.100000000000001" customHeight="1" x14ac:dyDescent="0.2">
      <c r="A49" s="174"/>
      <c r="B49" s="174"/>
      <c r="C49" s="26" t="s">
        <v>10</v>
      </c>
      <c r="D49" s="147">
        <f t="shared" ref="D49:J49" si="4">SUM(D48)</f>
        <v>0</v>
      </c>
      <c r="E49" s="147">
        <f t="shared" si="4"/>
        <v>0</v>
      </c>
      <c r="F49" s="147">
        <f t="shared" si="4"/>
        <v>0</v>
      </c>
      <c r="G49" s="147">
        <f t="shared" si="4"/>
        <v>0</v>
      </c>
      <c r="H49" s="147">
        <f t="shared" si="4"/>
        <v>0</v>
      </c>
      <c r="I49" s="147">
        <f t="shared" si="4"/>
        <v>0</v>
      </c>
      <c r="J49" s="86">
        <f t="shared" si="4"/>
        <v>0</v>
      </c>
      <c r="L49" s="28"/>
      <c r="M49" s="28"/>
      <c r="N49" s="28"/>
      <c r="O49" s="28"/>
    </row>
    <row r="50" spans="1:15" s="42" customFormat="1" ht="20.100000000000001" customHeight="1" x14ac:dyDescent="0.2">
      <c r="A50" s="175" t="s">
        <v>18</v>
      </c>
      <c r="B50" s="177"/>
      <c r="C50" s="177"/>
      <c r="D50" s="88">
        <f t="shared" ref="D50:J50" si="5">SUM(D42:D49)</f>
        <v>0</v>
      </c>
      <c r="E50" s="88">
        <f t="shared" si="5"/>
        <v>47</v>
      </c>
      <c r="F50" s="88">
        <f t="shared" si="5"/>
        <v>1710</v>
      </c>
      <c r="G50" s="88">
        <f t="shared" si="5"/>
        <v>1262</v>
      </c>
      <c r="H50" s="88">
        <f t="shared" si="5"/>
        <v>1044</v>
      </c>
      <c r="I50" s="88">
        <f t="shared" si="5"/>
        <v>1020</v>
      </c>
      <c r="J50" s="88">
        <f t="shared" si="5"/>
        <v>5083</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42</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12"/>
      <c r="B58" s="212"/>
      <c r="C58" s="212"/>
      <c r="D58" s="212"/>
      <c r="E58" s="212"/>
      <c r="F58" s="212"/>
      <c r="G58" s="212"/>
      <c r="H58" s="212"/>
      <c r="I58" s="212"/>
      <c r="J58" s="212"/>
      <c r="K58" s="74"/>
      <c r="L58" s="74"/>
      <c r="M58" s="65"/>
      <c r="N58" s="73"/>
      <c r="O58" s="73"/>
    </row>
    <row r="59" spans="1:15" s="75" customFormat="1" ht="20.100000000000001" customHeight="1" x14ac:dyDescent="0.2">
      <c r="A59" s="206" t="s">
        <v>51</v>
      </c>
      <c r="B59" s="207"/>
      <c r="C59" s="207"/>
      <c r="D59" s="207"/>
      <c r="E59" s="207"/>
      <c r="F59" s="207"/>
      <c r="G59" s="207"/>
      <c r="H59" s="207"/>
      <c r="I59" s="207"/>
      <c r="J59" s="207"/>
      <c r="K59" s="67"/>
      <c r="L59" s="67"/>
    </row>
    <row r="60" spans="1:15" ht="20.100000000000001" customHeight="1" x14ac:dyDescent="0.2">
      <c r="A60" s="102"/>
      <c r="B60" s="102"/>
      <c r="C60" s="102"/>
      <c r="D60" s="102"/>
      <c r="E60" s="102"/>
      <c r="F60" s="102"/>
      <c r="G60" s="102"/>
      <c r="H60" s="102"/>
      <c r="I60" s="102"/>
      <c r="J60" s="102"/>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31/07/2020</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view="pageLayout" zoomScaleNormal="100" workbookViewId="0">
      <selection activeCell="A60" sqref="A60"/>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1899928</v>
      </c>
      <c r="D3" s="146">
        <v>0.43890000000000001</v>
      </c>
      <c r="E3" s="19">
        <f>IF(C3=0,0,(C3-'Jul 20'!C3)/'Jul 20'!C3)</f>
        <v>-4.1668420388063472E-4</v>
      </c>
      <c r="F3" s="49"/>
      <c r="G3" s="29"/>
      <c r="H3" s="29"/>
      <c r="I3" s="36"/>
      <c r="J3" s="76"/>
      <c r="K3" s="29"/>
      <c r="L3" s="29"/>
      <c r="M3" s="28"/>
      <c r="N3" s="28"/>
      <c r="O3" s="28"/>
    </row>
    <row r="4" spans="1:15" s="42" customFormat="1" ht="20.100000000000001" customHeight="1" x14ac:dyDescent="0.2">
      <c r="A4" s="200"/>
      <c r="B4" s="26" t="s">
        <v>4</v>
      </c>
      <c r="C4" s="148">
        <v>450948</v>
      </c>
      <c r="D4" s="146">
        <v>0.1042</v>
      </c>
      <c r="E4" s="19">
        <f>IF(C4=0,0,(C4-'Jul 20'!C4)/'Jul 20'!C4)</f>
        <v>1.8728963241910221E-3</v>
      </c>
      <c r="F4" s="49"/>
      <c r="G4" s="29"/>
      <c r="H4" s="29"/>
      <c r="I4" s="36"/>
      <c r="J4" s="76"/>
      <c r="K4" s="29"/>
      <c r="L4" s="29"/>
      <c r="M4" s="28"/>
      <c r="N4" s="28"/>
      <c r="O4" s="28"/>
    </row>
    <row r="5" spans="1:15" s="42" customFormat="1" ht="20.100000000000001" customHeight="1" x14ac:dyDescent="0.2">
      <c r="A5" s="200"/>
      <c r="B5" s="26" t="s">
        <v>5</v>
      </c>
      <c r="C5" s="148">
        <v>629481</v>
      </c>
      <c r="D5" s="146">
        <v>0.1454</v>
      </c>
      <c r="E5" s="19">
        <f>IF(C5=0,0,(C5-'Jul 20'!C5)/'Jul 20'!C5)</f>
        <v>8.9359679068369698E-4</v>
      </c>
      <c r="F5" s="49"/>
      <c r="G5" s="29"/>
      <c r="H5" s="29"/>
      <c r="I5" s="36"/>
      <c r="J5" s="76"/>
      <c r="K5" s="29"/>
      <c r="L5" s="29"/>
      <c r="M5" s="28"/>
      <c r="N5" s="28"/>
      <c r="O5" s="28"/>
    </row>
    <row r="6" spans="1:15" s="42" customFormat="1" ht="20.100000000000001" customHeight="1" x14ac:dyDescent="0.2">
      <c r="A6" s="200"/>
      <c r="B6" s="26" t="s">
        <v>6</v>
      </c>
      <c r="C6" s="148">
        <v>735715</v>
      </c>
      <c r="D6" s="146">
        <v>0.17</v>
      </c>
      <c r="E6" s="19">
        <f>IF(C6=0,0,(C6-'Jul 20'!C6)/'Jul 20'!C6)</f>
        <v>-4.6463792885605327E-4</v>
      </c>
      <c r="F6" s="49"/>
      <c r="G6" s="29"/>
      <c r="H6" s="29"/>
      <c r="I6" s="36"/>
      <c r="J6" s="76"/>
      <c r="K6" s="29"/>
      <c r="L6" s="29"/>
      <c r="M6" s="28"/>
      <c r="N6" s="28"/>
      <c r="O6" s="28"/>
    </row>
    <row r="7" spans="1:15" s="42" customFormat="1" ht="20.100000000000001" customHeight="1" x14ac:dyDescent="0.2">
      <c r="A7" s="200"/>
      <c r="B7" s="26" t="s">
        <v>7</v>
      </c>
      <c r="C7" s="148">
        <v>438750</v>
      </c>
      <c r="D7" s="146">
        <v>0.1014</v>
      </c>
      <c r="E7" s="19">
        <f>IF(C7=0,0,(C7-'Jul 20'!C7)/'Jul 20'!C7)</f>
        <v>4.2183028741463635E-4</v>
      </c>
      <c r="F7" s="49"/>
      <c r="G7" s="29"/>
      <c r="H7" s="29"/>
      <c r="I7" s="36"/>
      <c r="J7" s="76"/>
      <c r="K7" s="29"/>
      <c r="L7" s="29"/>
      <c r="M7" s="28"/>
      <c r="N7" s="28"/>
      <c r="O7" s="28"/>
    </row>
    <row r="8" spans="1:15" s="42" customFormat="1" ht="20.100000000000001" customHeight="1" x14ac:dyDescent="0.2">
      <c r="A8" s="200"/>
      <c r="B8" s="26" t="s">
        <v>8</v>
      </c>
      <c r="C8" s="148">
        <v>137864</v>
      </c>
      <c r="D8" s="146">
        <v>3.1800000000000002E-2</v>
      </c>
      <c r="E8" s="19">
        <f>IF(C8=0,0,(C8-'Jul 20'!C8)/'Jul 20'!C8)</f>
        <v>2.7570995312930797E-4</v>
      </c>
      <c r="F8" s="49"/>
      <c r="G8" s="29"/>
      <c r="H8" s="29"/>
      <c r="I8" s="36"/>
      <c r="J8" s="76"/>
      <c r="K8" s="29"/>
      <c r="L8" s="29"/>
      <c r="M8" s="28"/>
      <c r="N8" s="28"/>
      <c r="O8" s="28"/>
    </row>
    <row r="9" spans="1:15" s="42" customFormat="1" ht="20.100000000000001" customHeight="1" x14ac:dyDescent="0.2">
      <c r="A9" s="200"/>
      <c r="B9" s="26" t="s">
        <v>9</v>
      </c>
      <c r="C9" s="148">
        <v>8094</v>
      </c>
      <c r="D9" s="146">
        <v>1.9E-3</v>
      </c>
      <c r="E9" s="19">
        <f>IF(C9=0,0,(C9-'Jul 20'!C9)/'Jul 20'!C9)</f>
        <v>3.2226078334159644E-3</v>
      </c>
      <c r="F9" s="49"/>
      <c r="G9" s="29"/>
      <c r="H9" s="29"/>
      <c r="I9" s="36"/>
      <c r="J9" s="76"/>
      <c r="K9" s="29"/>
      <c r="L9" s="29"/>
      <c r="M9" s="28"/>
      <c r="N9" s="28"/>
      <c r="O9" s="28"/>
    </row>
    <row r="10" spans="1:15" s="42" customFormat="1" ht="20.100000000000001" customHeight="1" x14ac:dyDescent="0.2">
      <c r="A10" s="200"/>
      <c r="B10" s="26" t="s">
        <v>10</v>
      </c>
      <c r="C10" s="148">
        <v>27854</v>
      </c>
      <c r="D10" s="146">
        <v>6.4000000000000003E-3</v>
      </c>
      <c r="E10" s="19">
        <f>IF(C10=0,0,(C10-'Jul 20'!C10)/'Jul 20'!C10)</f>
        <v>2.9165016382817844E-3</v>
      </c>
      <c r="F10" s="49"/>
      <c r="G10" s="29"/>
      <c r="H10" s="29"/>
      <c r="I10" s="36"/>
      <c r="J10" s="76"/>
      <c r="K10" s="29"/>
      <c r="L10" s="29"/>
      <c r="M10" s="28"/>
      <c r="N10" s="28"/>
      <c r="O10" s="28"/>
    </row>
    <row r="11" spans="1:15" s="42" customFormat="1" ht="20.100000000000001" customHeight="1" x14ac:dyDescent="0.2">
      <c r="A11" s="175" t="s">
        <v>18</v>
      </c>
      <c r="B11" s="176"/>
      <c r="C11" s="63">
        <f>SUM(C3:C10)</f>
        <v>4328634</v>
      </c>
      <c r="D11" s="23">
        <f>SUM(D3:D10)</f>
        <v>1.0000000000000002</v>
      </c>
      <c r="E11" s="24">
        <f>IF(C11=0,0,(C11-'Jul 20'!C11)/'Jul 20'!C11)</f>
        <v>1.3886215747430761E-4</v>
      </c>
      <c r="F11" s="50"/>
      <c r="G11" s="16"/>
      <c r="H11" s="16"/>
      <c r="I11" s="77"/>
      <c r="J11" s="29"/>
      <c r="K11" s="29"/>
      <c r="L11" s="29"/>
      <c r="M11" s="28"/>
      <c r="N11" s="28"/>
      <c r="O11" s="28"/>
    </row>
    <row r="12" spans="1:15" s="42" customFormat="1" ht="20.100000000000001" customHeight="1" x14ac:dyDescent="0.2">
      <c r="A12" s="28"/>
      <c r="B12" s="28"/>
      <c r="C12" s="28"/>
      <c r="D12" s="28"/>
      <c r="E12" s="28"/>
      <c r="F12" s="28"/>
      <c r="G12" s="29"/>
      <c r="H12" s="29"/>
      <c r="I12" s="29"/>
      <c r="J12" s="29"/>
      <c r="K12" s="29"/>
      <c r="L12" s="29"/>
      <c r="M12" s="28"/>
      <c r="N12" s="28"/>
      <c r="O12" s="28"/>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35">
        <v>12338</v>
      </c>
      <c r="D16" s="79">
        <v>41318</v>
      </c>
      <c r="E16" s="79">
        <v>184539</v>
      </c>
      <c r="F16" s="79">
        <v>218247</v>
      </c>
      <c r="G16" s="79">
        <v>199801</v>
      </c>
      <c r="H16" s="79">
        <v>265008</v>
      </c>
      <c r="I16" s="79">
        <v>921251</v>
      </c>
      <c r="J16" s="106">
        <f>I16/'ABS Estimated Population'!D3</f>
        <v>0.27916586995263354</v>
      </c>
      <c r="K16" s="68"/>
      <c r="L16" s="28"/>
      <c r="M16" s="28"/>
      <c r="N16" s="28"/>
    </row>
    <row r="17" spans="1:15" s="42" customFormat="1" ht="20.100000000000001" customHeight="1" x14ac:dyDescent="0.2">
      <c r="A17" s="200"/>
      <c r="B17" s="26" t="s">
        <v>4</v>
      </c>
      <c r="C17" s="35">
        <v>13525</v>
      </c>
      <c r="D17" s="79">
        <v>21071</v>
      </c>
      <c r="E17" s="79">
        <v>59223</v>
      </c>
      <c r="F17" s="79">
        <v>57526</v>
      </c>
      <c r="G17" s="79">
        <v>48675</v>
      </c>
      <c r="H17" s="79">
        <v>58629</v>
      </c>
      <c r="I17" s="79">
        <v>258649</v>
      </c>
      <c r="J17" s="106">
        <f>I17/'ABS Estimated Population'!D4</f>
        <v>9.5478054728166117E-2</v>
      </c>
      <c r="K17" s="68"/>
      <c r="L17" s="28"/>
      <c r="M17" s="28"/>
      <c r="N17" s="28"/>
    </row>
    <row r="18" spans="1:15" s="42" customFormat="1" ht="20.100000000000001" customHeight="1" x14ac:dyDescent="0.2">
      <c r="A18" s="200"/>
      <c r="B18" s="26" t="s">
        <v>5</v>
      </c>
      <c r="C18" s="35">
        <v>11813</v>
      </c>
      <c r="D18" s="79">
        <v>37704</v>
      </c>
      <c r="E18" s="79">
        <v>82743</v>
      </c>
      <c r="F18" s="79">
        <v>74455</v>
      </c>
      <c r="G18" s="79">
        <v>51520</v>
      </c>
      <c r="H18" s="79">
        <v>48908</v>
      </c>
      <c r="I18" s="79">
        <v>307143</v>
      </c>
      <c r="J18" s="106">
        <f>I18/'ABS Estimated Population'!D5</f>
        <v>0.14885827487186942</v>
      </c>
      <c r="K18" s="68"/>
      <c r="L18" s="28"/>
      <c r="M18" s="28"/>
      <c r="N18" s="28"/>
    </row>
    <row r="19" spans="1:15" s="42" customFormat="1" ht="20.100000000000001" customHeight="1" x14ac:dyDescent="0.2">
      <c r="A19" s="200"/>
      <c r="B19" s="26" t="s">
        <v>6</v>
      </c>
      <c r="C19" s="35">
        <v>31827</v>
      </c>
      <c r="D19" s="79">
        <v>55847</v>
      </c>
      <c r="E19" s="79">
        <v>64166</v>
      </c>
      <c r="F19" s="79">
        <v>60979</v>
      </c>
      <c r="G19" s="79">
        <v>56804</v>
      </c>
      <c r="H19" s="79">
        <v>75461</v>
      </c>
      <c r="I19" s="79">
        <v>345084</v>
      </c>
      <c r="J19" s="107">
        <f>I19/'ABS Estimated Population'!D6</f>
        <v>0.47520514914366846</v>
      </c>
      <c r="K19" s="68"/>
      <c r="L19" s="28"/>
      <c r="M19" s="28"/>
      <c r="N19" s="28"/>
    </row>
    <row r="20" spans="1:15" s="42" customFormat="1" ht="20.100000000000001" customHeight="1" x14ac:dyDescent="0.2">
      <c r="A20" s="200"/>
      <c r="B20" s="26" t="s">
        <v>7</v>
      </c>
      <c r="C20" s="35">
        <v>4702</v>
      </c>
      <c r="D20" s="79">
        <v>7079</v>
      </c>
      <c r="E20" s="79">
        <v>35079</v>
      </c>
      <c r="F20" s="79">
        <v>54077</v>
      </c>
      <c r="G20" s="79">
        <v>50248</v>
      </c>
      <c r="H20" s="79">
        <v>67796</v>
      </c>
      <c r="I20" s="79">
        <v>218981</v>
      </c>
      <c r="J20" s="107">
        <f>I20/'ABS Estimated Population'!D7</f>
        <v>0.20895612113254503</v>
      </c>
      <c r="K20" s="68"/>
      <c r="L20" s="28"/>
      <c r="M20" s="28"/>
      <c r="N20" s="28"/>
    </row>
    <row r="21" spans="1:15" s="42" customFormat="1" ht="20.100000000000001" customHeight="1" x14ac:dyDescent="0.2">
      <c r="A21" s="200"/>
      <c r="B21" s="26" t="s">
        <v>8</v>
      </c>
      <c r="C21" s="35">
        <v>1475</v>
      </c>
      <c r="D21" s="79">
        <v>1823</v>
      </c>
      <c r="E21" s="79">
        <v>10129</v>
      </c>
      <c r="F21" s="79">
        <v>15577</v>
      </c>
      <c r="G21" s="79">
        <v>16211</v>
      </c>
      <c r="H21" s="79">
        <v>22896</v>
      </c>
      <c r="I21" s="79">
        <v>68111</v>
      </c>
      <c r="J21" s="107">
        <f>I21/'ABS Estimated Population'!D8</f>
        <v>0.30764053875825437</v>
      </c>
      <c r="K21" s="68"/>
      <c r="L21" s="28"/>
      <c r="M21" s="28"/>
      <c r="N21" s="28"/>
    </row>
    <row r="22" spans="1:15" s="42" customFormat="1" ht="20.100000000000001" customHeight="1" x14ac:dyDescent="0.2">
      <c r="A22" s="200"/>
      <c r="B22" s="26" t="s">
        <v>9</v>
      </c>
      <c r="C22" s="35">
        <v>348</v>
      </c>
      <c r="D22" s="79">
        <v>689</v>
      </c>
      <c r="E22" s="79">
        <v>937</v>
      </c>
      <c r="F22" s="79">
        <v>1167</v>
      </c>
      <c r="G22" s="79">
        <v>825</v>
      </c>
      <c r="H22" s="79">
        <v>578</v>
      </c>
      <c r="I22" s="79">
        <v>4544</v>
      </c>
      <c r="J22" s="107">
        <f>I22/'ABS Estimated Population'!D9</f>
        <v>4.9497832291235486E-2</v>
      </c>
      <c r="K22" s="68"/>
      <c r="L22" s="28"/>
      <c r="M22" s="28"/>
      <c r="N22" s="28"/>
    </row>
    <row r="23" spans="1:15" s="42" customFormat="1" ht="20.100000000000001" customHeight="1" x14ac:dyDescent="0.2">
      <c r="A23" s="200"/>
      <c r="B23" s="26" t="s">
        <v>10</v>
      </c>
      <c r="C23" s="35">
        <v>1364</v>
      </c>
      <c r="D23" s="79">
        <v>2140</v>
      </c>
      <c r="E23" s="79">
        <v>3362</v>
      </c>
      <c r="F23" s="79">
        <v>3798</v>
      </c>
      <c r="G23" s="79">
        <v>2800</v>
      </c>
      <c r="H23" s="79">
        <v>2975</v>
      </c>
      <c r="I23" s="79">
        <v>16439</v>
      </c>
      <c r="J23" s="107">
        <f>I23/'ABS Estimated Population'!D10</f>
        <v>9.4290057070750527E-2</v>
      </c>
      <c r="K23" s="68"/>
      <c r="L23" s="28"/>
      <c r="M23" s="28"/>
      <c r="N23" s="28"/>
    </row>
    <row r="24" spans="1:15" s="42" customFormat="1" ht="20.100000000000001" customHeight="1" x14ac:dyDescent="0.2">
      <c r="A24" s="175" t="s">
        <v>18</v>
      </c>
      <c r="B24" s="176"/>
      <c r="C24" s="63">
        <f t="shared" ref="C24:I24" si="0">SUM(C16:C23)</f>
        <v>77392</v>
      </c>
      <c r="D24" s="63">
        <f t="shared" si="0"/>
        <v>167671</v>
      </c>
      <c r="E24" s="63">
        <f t="shared" si="0"/>
        <v>440178</v>
      </c>
      <c r="F24" s="63">
        <f t="shared" si="0"/>
        <v>485826</v>
      </c>
      <c r="G24" s="63">
        <f t="shared" si="0"/>
        <v>426884</v>
      </c>
      <c r="H24" s="63">
        <f t="shared" si="0"/>
        <v>542251</v>
      </c>
      <c r="I24" s="63">
        <f t="shared" si="0"/>
        <v>2140202</v>
      </c>
      <c r="J24" s="108">
        <f>I24/'ABS Estimated Population'!D11</f>
        <v>0.20710241999561255</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35">
        <v>3628</v>
      </c>
      <c r="D29" s="79">
        <v>36155</v>
      </c>
      <c r="E29" s="79">
        <v>188220</v>
      </c>
      <c r="F29" s="79">
        <v>224566</v>
      </c>
      <c r="G29" s="79">
        <v>212795</v>
      </c>
      <c r="H29" s="79">
        <v>313280</v>
      </c>
      <c r="I29" s="79">
        <v>978644</v>
      </c>
      <c r="J29" s="107">
        <f>I29/'ABS Estimated Population'!C3</f>
        <v>0.30596202064666195</v>
      </c>
      <c r="K29" s="68"/>
      <c r="L29" s="28"/>
      <c r="M29" s="28"/>
      <c r="N29" s="28"/>
    </row>
    <row r="30" spans="1:15" s="42" customFormat="1" ht="20.100000000000001" customHeight="1" x14ac:dyDescent="0.2">
      <c r="A30" s="173"/>
      <c r="B30" s="26" t="s">
        <v>4</v>
      </c>
      <c r="C30" s="35">
        <v>3759</v>
      </c>
      <c r="D30" s="79">
        <v>11644</v>
      </c>
      <c r="E30" s="79">
        <v>43187</v>
      </c>
      <c r="F30" s="79">
        <v>41873</v>
      </c>
      <c r="G30" s="79">
        <v>39349</v>
      </c>
      <c r="H30" s="79">
        <v>48795</v>
      </c>
      <c r="I30" s="79">
        <v>188607</v>
      </c>
      <c r="J30" s="107">
        <f>I30/'ABS Estimated Population'!C4</f>
        <v>7.2228266551473366E-2</v>
      </c>
      <c r="K30" s="68"/>
      <c r="L30" s="28"/>
      <c r="M30" s="28"/>
      <c r="N30" s="28"/>
    </row>
    <row r="31" spans="1:15" s="42" customFormat="1" ht="20.100000000000001" customHeight="1" x14ac:dyDescent="0.2">
      <c r="A31" s="173"/>
      <c r="B31" s="26" t="s">
        <v>5</v>
      </c>
      <c r="C31" s="35">
        <v>2784</v>
      </c>
      <c r="D31" s="79">
        <v>33773</v>
      </c>
      <c r="E31" s="79">
        <v>93587</v>
      </c>
      <c r="F31" s="79">
        <v>81916</v>
      </c>
      <c r="G31" s="79">
        <v>55223</v>
      </c>
      <c r="H31" s="79">
        <v>55053</v>
      </c>
      <c r="I31" s="79">
        <v>322336</v>
      </c>
      <c r="J31" s="107">
        <f>I31/'ABS Estimated Population'!C5</f>
        <v>0.16287106125198134</v>
      </c>
      <c r="K31" s="68"/>
      <c r="L31" s="28"/>
      <c r="M31" s="28"/>
      <c r="N31" s="28"/>
    </row>
    <row r="32" spans="1:15" s="42" customFormat="1" ht="20.100000000000001" customHeight="1" x14ac:dyDescent="0.2">
      <c r="A32" s="173"/>
      <c r="B32" s="26" t="s">
        <v>6</v>
      </c>
      <c r="C32" s="35">
        <v>33903</v>
      </c>
      <c r="D32" s="79">
        <v>66496</v>
      </c>
      <c r="E32" s="79">
        <v>73676</v>
      </c>
      <c r="F32" s="79">
        <v>67227</v>
      </c>
      <c r="G32" s="79">
        <v>61208</v>
      </c>
      <c r="H32" s="79">
        <v>88048</v>
      </c>
      <c r="I32" s="79">
        <v>390558</v>
      </c>
      <c r="J32" s="107">
        <f>I32/'ABS Estimated Population'!C6</f>
        <v>0.56051999345559134</v>
      </c>
      <c r="K32" s="68"/>
      <c r="L32" s="28"/>
      <c r="M32" s="28"/>
      <c r="N32" s="28"/>
    </row>
    <row r="33" spans="1:16" s="42" customFormat="1" ht="20.100000000000001" customHeight="1" x14ac:dyDescent="0.2">
      <c r="A33" s="173"/>
      <c r="B33" s="26" t="s">
        <v>7</v>
      </c>
      <c r="C33" s="35">
        <v>1169</v>
      </c>
      <c r="D33" s="79">
        <v>3655</v>
      </c>
      <c r="E33" s="79">
        <v>33382</v>
      </c>
      <c r="F33" s="79">
        <v>54305</v>
      </c>
      <c r="G33" s="79">
        <v>51407</v>
      </c>
      <c r="H33" s="79">
        <v>74569</v>
      </c>
      <c r="I33" s="79">
        <v>218487</v>
      </c>
      <c r="J33" s="107">
        <f>I33/'ABS Estimated Population'!C7</f>
        <v>0.21188508453602647</v>
      </c>
      <c r="K33" s="68"/>
      <c r="L33" s="28"/>
      <c r="M33" s="28"/>
      <c r="N33" s="28"/>
    </row>
    <row r="34" spans="1:16" s="42" customFormat="1" ht="20.100000000000001" customHeight="1" x14ac:dyDescent="0.2">
      <c r="A34" s="173"/>
      <c r="B34" s="26" t="s">
        <v>8</v>
      </c>
      <c r="C34" s="35">
        <v>344</v>
      </c>
      <c r="D34" s="79">
        <v>855</v>
      </c>
      <c r="E34" s="79">
        <v>9723</v>
      </c>
      <c r="F34" s="79">
        <v>16139</v>
      </c>
      <c r="G34" s="79">
        <v>16542</v>
      </c>
      <c r="H34" s="79">
        <v>26150</v>
      </c>
      <c r="I34" s="79">
        <v>69753</v>
      </c>
      <c r="J34" s="107">
        <f>I34/'ABS Estimated Population'!C8</f>
        <v>0.32796234825047255</v>
      </c>
      <c r="K34" s="68"/>
      <c r="L34" s="28"/>
      <c r="M34" s="28"/>
      <c r="N34" s="28"/>
    </row>
    <row r="35" spans="1:16" s="42" customFormat="1" ht="20.100000000000001" customHeight="1" x14ac:dyDescent="0.2">
      <c r="A35" s="173"/>
      <c r="B35" s="26" t="s">
        <v>9</v>
      </c>
      <c r="C35" s="35">
        <v>84</v>
      </c>
      <c r="D35" s="79">
        <v>319</v>
      </c>
      <c r="E35" s="79">
        <v>564</v>
      </c>
      <c r="F35" s="79">
        <v>1068</v>
      </c>
      <c r="G35" s="79">
        <v>850</v>
      </c>
      <c r="H35" s="79">
        <v>665</v>
      </c>
      <c r="I35" s="79">
        <v>3550</v>
      </c>
      <c r="J35" s="107">
        <f>I35/'ABS Estimated Population'!C9</f>
        <v>3.6143351659539809E-2</v>
      </c>
      <c r="K35" s="68"/>
      <c r="L35" s="28"/>
      <c r="M35" s="28"/>
      <c r="N35" s="28"/>
    </row>
    <row r="36" spans="1:16" s="42" customFormat="1" ht="20.100000000000001" customHeight="1" x14ac:dyDescent="0.2">
      <c r="A36" s="173"/>
      <c r="B36" s="26" t="s">
        <v>10</v>
      </c>
      <c r="C36" s="35">
        <v>394</v>
      </c>
      <c r="D36" s="79">
        <v>1182</v>
      </c>
      <c r="E36" s="79">
        <v>2083</v>
      </c>
      <c r="F36" s="79">
        <v>2899</v>
      </c>
      <c r="G36" s="79">
        <v>2296</v>
      </c>
      <c r="H36" s="79">
        <v>2561</v>
      </c>
      <c r="I36" s="79">
        <v>11415</v>
      </c>
      <c r="J36" s="107">
        <f>I36/'ABS Estimated Population'!C10</f>
        <v>6.8569266071578747E-2</v>
      </c>
      <c r="K36" s="68"/>
      <c r="L36" s="28"/>
      <c r="M36" s="28"/>
      <c r="N36" s="28"/>
    </row>
    <row r="37" spans="1:16" s="42" customFormat="1" ht="20.100000000000001" customHeight="1" x14ac:dyDescent="0.2">
      <c r="A37" s="175" t="s">
        <v>18</v>
      </c>
      <c r="B37" s="176"/>
      <c r="C37" s="63">
        <f t="shared" ref="C37:I37" si="1">SUM(C29:C36)</f>
        <v>46065</v>
      </c>
      <c r="D37" s="63">
        <f t="shared" si="1"/>
        <v>154079</v>
      </c>
      <c r="E37" s="63">
        <f t="shared" si="1"/>
        <v>444422</v>
      </c>
      <c r="F37" s="63">
        <f t="shared" si="1"/>
        <v>489993</v>
      </c>
      <c r="G37" s="63">
        <f t="shared" si="1"/>
        <v>439670</v>
      </c>
      <c r="H37" s="63">
        <f t="shared" si="1"/>
        <v>609121</v>
      </c>
      <c r="I37" s="63">
        <f t="shared" si="1"/>
        <v>2183350</v>
      </c>
      <c r="J37" s="108">
        <f>I37/'ABS Estimated Population'!C11</f>
        <v>0.21846070228809658</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138">
        <v>33</v>
      </c>
      <c r="K42" s="28"/>
      <c r="L42" s="28"/>
      <c r="M42" s="28"/>
      <c r="N42" s="28"/>
      <c r="O42" s="28"/>
    </row>
    <row r="43" spans="1:16" s="42" customFormat="1" ht="20.100000000000001" customHeight="1" x14ac:dyDescent="0.2">
      <c r="A43" s="174"/>
      <c r="B43" s="174"/>
      <c r="C43" s="26" t="s">
        <v>4</v>
      </c>
      <c r="D43" s="145">
        <v>0</v>
      </c>
      <c r="E43" s="145">
        <v>37</v>
      </c>
      <c r="F43" s="145">
        <v>1364</v>
      </c>
      <c r="G43" s="145">
        <v>885</v>
      </c>
      <c r="H43" s="145">
        <v>748</v>
      </c>
      <c r="I43" s="145">
        <v>658</v>
      </c>
      <c r="J43" s="138">
        <v>3692</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138">
        <v>2</v>
      </c>
      <c r="K44" s="28"/>
      <c r="L44" s="28"/>
      <c r="M44" s="28"/>
      <c r="N44" s="28"/>
      <c r="O44" s="28"/>
    </row>
    <row r="45" spans="1:16" s="42" customFormat="1" ht="20.100000000000001" customHeight="1" x14ac:dyDescent="0.2">
      <c r="A45" s="174"/>
      <c r="B45" s="174"/>
      <c r="C45" s="26" t="s">
        <v>6</v>
      </c>
      <c r="D45" s="171">
        <v>0</v>
      </c>
      <c r="E45" s="171">
        <v>5</v>
      </c>
      <c r="F45" s="171">
        <v>26</v>
      </c>
      <c r="G45" s="171">
        <v>21</v>
      </c>
      <c r="H45" s="171">
        <v>8</v>
      </c>
      <c r="I45" s="145">
        <v>13</v>
      </c>
      <c r="J45" s="138">
        <v>73</v>
      </c>
      <c r="K45" s="28"/>
      <c r="L45" s="28"/>
      <c r="M45" s="28"/>
      <c r="N45" s="28"/>
      <c r="O45" s="28"/>
    </row>
    <row r="46" spans="1:16" s="42" customFormat="1" ht="20.100000000000001" customHeight="1" x14ac:dyDescent="0.2">
      <c r="A46" s="174"/>
      <c r="B46" s="174"/>
      <c r="C46" s="26" t="s">
        <v>7</v>
      </c>
      <c r="D46" s="170">
        <v>0</v>
      </c>
      <c r="E46" s="170">
        <v>0</v>
      </c>
      <c r="F46" s="170">
        <v>316</v>
      </c>
      <c r="G46" s="170">
        <v>348</v>
      </c>
      <c r="H46" s="170">
        <v>269</v>
      </c>
      <c r="I46" s="172">
        <v>349</v>
      </c>
      <c r="J46" s="138">
        <v>1282</v>
      </c>
      <c r="K46" s="28"/>
      <c r="L46" s="28"/>
      <c r="M46" s="28"/>
      <c r="N46" s="28"/>
      <c r="O46" s="28"/>
    </row>
    <row r="47" spans="1:16" s="42" customFormat="1" ht="20.100000000000001" customHeight="1" x14ac:dyDescent="0.2">
      <c r="A47" s="174"/>
      <c r="B47" s="174"/>
      <c r="C47" s="26" t="s">
        <v>8</v>
      </c>
      <c r="D47" s="152"/>
      <c r="E47" s="152"/>
      <c r="F47" s="152"/>
      <c r="G47" s="152"/>
      <c r="H47" s="152"/>
      <c r="I47" s="152"/>
      <c r="J47" s="138">
        <f t="shared" ref="J47:J48" si="2">SUM(D47:I47)</f>
        <v>0</v>
      </c>
      <c r="K47" s="28"/>
      <c r="L47" s="28"/>
      <c r="M47" s="28"/>
      <c r="N47" s="28"/>
      <c r="O47" s="28"/>
    </row>
    <row r="48" spans="1:16" s="42" customFormat="1" ht="20.100000000000001" customHeight="1" x14ac:dyDescent="0.2">
      <c r="A48" s="174"/>
      <c r="B48" s="174"/>
      <c r="C48" s="26" t="s">
        <v>9</v>
      </c>
      <c r="D48" s="152"/>
      <c r="E48" s="152"/>
      <c r="F48" s="152"/>
      <c r="G48" s="152"/>
      <c r="H48" s="152"/>
      <c r="I48" s="152"/>
      <c r="J48" s="138">
        <f t="shared" si="2"/>
        <v>0</v>
      </c>
      <c r="K48" s="28"/>
      <c r="L48" s="28"/>
      <c r="M48" s="28"/>
      <c r="N48" s="28"/>
      <c r="O48" s="28"/>
    </row>
    <row r="49" spans="1:15" s="42" customFormat="1" ht="20.100000000000001" customHeight="1" x14ac:dyDescent="0.2">
      <c r="A49" s="174"/>
      <c r="B49" s="174"/>
      <c r="C49" s="26" t="s">
        <v>10</v>
      </c>
      <c r="D49" s="152">
        <v>0</v>
      </c>
      <c r="E49" s="152">
        <v>0</v>
      </c>
      <c r="F49" s="152">
        <v>0</v>
      </c>
      <c r="G49" s="152">
        <v>0</v>
      </c>
      <c r="H49" s="152">
        <v>0</v>
      </c>
      <c r="I49" s="152">
        <v>0</v>
      </c>
      <c r="J49" s="138">
        <v>0</v>
      </c>
      <c r="L49" s="28"/>
      <c r="M49" s="28"/>
      <c r="N49" s="28"/>
      <c r="O49" s="28"/>
    </row>
    <row r="50" spans="1:15" s="42" customFormat="1" ht="20.100000000000001" customHeight="1" x14ac:dyDescent="0.2">
      <c r="A50" s="175" t="s">
        <v>18</v>
      </c>
      <c r="B50" s="177"/>
      <c r="C50" s="177"/>
      <c r="D50" s="63">
        <f t="shared" ref="D50:I50" si="3">SUM(D42:D49)</f>
        <v>0</v>
      </c>
      <c r="E50" s="63">
        <f t="shared" si="3"/>
        <v>42</v>
      </c>
      <c r="F50" s="63">
        <f t="shared" si="3"/>
        <v>1706</v>
      </c>
      <c r="G50" s="63">
        <f t="shared" si="3"/>
        <v>1262</v>
      </c>
      <c r="H50" s="63">
        <f t="shared" si="3"/>
        <v>1038</v>
      </c>
      <c r="I50" s="63">
        <f t="shared" si="3"/>
        <v>1034</v>
      </c>
      <c r="J50" s="63">
        <f>SUM(D50:I50)</f>
        <v>5082</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42</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06" t="s">
        <v>53</v>
      </c>
      <c r="B59" s="207"/>
      <c r="C59" s="207"/>
      <c r="D59" s="207"/>
      <c r="E59" s="207"/>
      <c r="F59" s="207"/>
      <c r="G59" s="207"/>
      <c r="H59" s="207"/>
      <c r="I59" s="207"/>
      <c r="J59" s="207"/>
      <c r="K59" s="67"/>
      <c r="L59" s="67"/>
    </row>
    <row r="60" spans="1:15" ht="20.100000000000001" customHeight="1" x14ac:dyDescent="0.2">
      <c r="A60" s="102"/>
      <c r="B60" s="102"/>
      <c r="C60" s="102"/>
      <c r="D60" s="102"/>
      <c r="E60" s="102"/>
      <c r="F60" s="102"/>
      <c r="G60" s="102"/>
      <c r="H60" s="102"/>
      <c r="I60" s="102"/>
      <c r="J60" s="102"/>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31/08/2020</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Layout" topLeftCell="A40" zoomScaleNormal="100" workbookViewId="0">
      <selection activeCell="A60" sqref="A60"/>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3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79">
        <v>1899309</v>
      </c>
      <c r="D3" s="81">
        <v>0.43840000000000001</v>
      </c>
      <c r="E3" s="19">
        <f>IF(C3=0,0,(C3-'Aug 20'!C3)/'Aug 20'!C3)</f>
        <v>-3.2580181985843675E-4</v>
      </c>
      <c r="F3" s="49"/>
      <c r="G3" s="28"/>
      <c r="H3" s="28"/>
      <c r="I3" s="28"/>
      <c r="J3" s="28"/>
      <c r="K3" s="28"/>
      <c r="L3" s="28"/>
      <c r="M3" s="28"/>
      <c r="N3" s="28"/>
      <c r="O3" s="28"/>
    </row>
    <row r="4" spans="1:15" s="42" customFormat="1" ht="20.100000000000001" customHeight="1" x14ac:dyDescent="0.2">
      <c r="A4" s="200"/>
      <c r="B4" s="26" t="s">
        <v>4</v>
      </c>
      <c r="C4" s="79">
        <v>451814</v>
      </c>
      <c r="D4" s="81">
        <v>0.1043</v>
      </c>
      <c r="E4" s="19">
        <f>IF(C4=0,0,(C4-'Aug 20'!C4)/'Aug 20'!C4)</f>
        <v>1.920398804296726E-3</v>
      </c>
      <c r="F4" s="49"/>
      <c r="G4" s="28"/>
      <c r="H4" s="28"/>
      <c r="I4" s="28"/>
      <c r="J4" s="28"/>
      <c r="K4" s="28"/>
      <c r="L4" s="28"/>
      <c r="M4" s="28"/>
      <c r="N4" s="28"/>
      <c r="O4" s="28"/>
    </row>
    <row r="5" spans="1:15" s="42" customFormat="1" ht="20.100000000000001" customHeight="1" x14ac:dyDescent="0.2">
      <c r="A5" s="200"/>
      <c r="B5" s="26" t="s">
        <v>5</v>
      </c>
      <c r="C5" s="79">
        <v>629792</v>
      </c>
      <c r="D5" s="81">
        <v>0.1454</v>
      </c>
      <c r="E5" s="19">
        <f>IF(C5=0,0,(C5-'Aug 20'!C5)/'Aug 20'!C5)</f>
        <v>4.9405780317436112E-4</v>
      </c>
      <c r="F5" s="49"/>
      <c r="G5" s="28"/>
      <c r="H5" s="28"/>
      <c r="I5" s="28"/>
      <c r="J5" s="28"/>
      <c r="K5" s="28"/>
      <c r="L5" s="28"/>
      <c r="M5" s="28"/>
      <c r="N5" s="28"/>
      <c r="O5" s="28"/>
    </row>
    <row r="6" spans="1:15" s="42" customFormat="1" ht="20.100000000000001" customHeight="1" x14ac:dyDescent="0.2">
      <c r="A6" s="200"/>
      <c r="B6" s="26" t="s">
        <v>6</v>
      </c>
      <c r="C6" s="79">
        <v>738934</v>
      </c>
      <c r="D6" s="81">
        <v>0.17050000000000001</v>
      </c>
      <c r="E6" s="19">
        <f>IF(C6=0,0,(C6-'Aug 20'!C6)/'Aug 20'!C6)</f>
        <v>4.3753355579266425E-3</v>
      </c>
      <c r="F6" s="49"/>
      <c r="G6" s="28"/>
      <c r="H6" s="28"/>
      <c r="I6" s="28"/>
      <c r="J6" s="28"/>
      <c r="K6" s="28"/>
      <c r="L6" s="28"/>
      <c r="M6" s="28"/>
      <c r="N6" s="28"/>
      <c r="O6" s="28"/>
    </row>
    <row r="7" spans="1:15" s="42" customFormat="1" ht="20.100000000000001" customHeight="1" x14ac:dyDescent="0.2">
      <c r="A7" s="200"/>
      <c r="B7" s="26" t="s">
        <v>7</v>
      </c>
      <c r="C7" s="79">
        <v>438825</v>
      </c>
      <c r="D7" s="81">
        <v>0.1013</v>
      </c>
      <c r="E7" s="19">
        <f>IF(C7=0,0,(C7-'Aug 20'!C7)/'Aug 20'!C7)</f>
        <v>1.7094017094017094E-4</v>
      </c>
      <c r="F7" s="49"/>
      <c r="G7" s="28"/>
      <c r="H7" s="28"/>
      <c r="I7" s="28"/>
      <c r="J7" s="28"/>
      <c r="K7" s="28"/>
      <c r="L7" s="28"/>
      <c r="M7" s="28"/>
      <c r="N7" s="28"/>
      <c r="O7" s="28"/>
    </row>
    <row r="8" spans="1:15" s="42" customFormat="1" ht="20.100000000000001" customHeight="1" x14ac:dyDescent="0.2">
      <c r="A8" s="200"/>
      <c r="B8" s="26" t="s">
        <v>8</v>
      </c>
      <c r="C8" s="79">
        <v>137887</v>
      </c>
      <c r="D8" s="81">
        <v>3.1800000000000002E-2</v>
      </c>
      <c r="E8" s="19">
        <f>IF(C8=0,0,(C8-'Aug 20'!C8)/'Aug 20'!C8)</f>
        <v>1.6683107990483374E-4</v>
      </c>
      <c r="F8" s="49"/>
      <c r="G8" s="28"/>
      <c r="H8" s="28"/>
      <c r="I8" s="28"/>
      <c r="J8" s="28"/>
      <c r="K8" s="28"/>
      <c r="L8" s="28"/>
      <c r="M8" s="28"/>
      <c r="N8" s="28"/>
      <c r="O8" s="28"/>
    </row>
    <row r="9" spans="1:15" s="42" customFormat="1" ht="20.100000000000001" customHeight="1" x14ac:dyDescent="0.2">
      <c r="A9" s="200"/>
      <c r="B9" s="26" t="s">
        <v>9</v>
      </c>
      <c r="C9" s="79">
        <v>8108</v>
      </c>
      <c r="D9" s="81">
        <v>1.9E-3</v>
      </c>
      <c r="E9" s="19">
        <f>IF(C9=0,0,(C9-'Aug 20'!C9)/'Aug 20'!C9)</f>
        <v>1.729676303434643E-3</v>
      </c>
      <c r="F9" s="49"/>
      <c r="G9" s="28"/>
      <c r="H9" s="28"/>
      <c r="I9" s="28"/>
      <c r="J9" s="28"/>
      <c r="K9" s="28"/>
      <c r="L9" s="28"/>
      <c r="M9" s="28"/>
      <c r="N9" s="28"/>
      <c r="O9" s="28"/>
    </row>
    <row r="10" spans="1:15" s="42" customFormat="1" ht="20.100000000000001" customHeight="1" x14ac:dyDescent="0.2">
      <c r="A10" s="200"/>
      <c r="B10" s="26" t="s">
        <v>10</v>
      </c>
      <c r="C10" s="79">
        <v>27915</v>
      </c>
      <c r="D10" s="81">
        <v>6.4000000000000003E-3</v>
      </c>
      <c r="E10" s="19">
        <f>IF(C10=0,0,(C10-'Aug 20'!C10)/'Aug 20'!C10)</f>
        <v>2.1899906656135562E-3</v>
      </c>
      <c r="F10" s="49"/>
      <c r="G10" s="28"/>
      <c r="H10" s="28"/>
      <c r="I10" s="28"/>
      <c r="J10" s="28"/>
      <c r="K10" s="28"/>
      <c r="L10" s="28"/>
      <c r="M10" s="28"/>
      <c r="N10" s="28"/>
      <c r="O10" s="28"/>
    </row>
    <row r="11" spans="1:15" s="48" customFormat="1" ht="20.100000000000001" customHeight="1" x14ac:dyDescent="0.2">
      <c r="A11" s="175" t="s">
        <v>18</v>
      </c>
      <c r="B11" s="176"/>
      <c r="C11" s="22">
        <f>SUM(C3:C10)</f>
        <v>4332584</v>
      </c>
      <c r="D11" s="23">
        <f>SUM(D3:D10)</f>
        <v>1</v>
      </c>
      <c r="E11" s="24">
        <f>IF(C11=0,0,(C11-'Aug 20'!C11)/'Aug 20'!C11)</f>
        <v>9.1252806312568818E-4</v>
      </c>
      <c r="F11" s="50"/>
      <c r="G11" s="25"/>
      <c r="H11" s="25"/>
      <c r="I11" s="25"/>
      <c r="J11" s="25"/>
      <c r="K11" s="25"/>
      <c r="L11" s="25"/>
      <c r="M11" s="25"/>
      <c r="N11" s="25"/>
      <c r="O11" s="25"/>
    </row>
    <row r="14" spans="1:15" s="42" customFormat="1" ht="20.100000000000001" customHeight="1" x14ac:dyDescent="0.2">
      <c r="A14" s="175" t="s">
        <v>11</v>
      </c>
      <c r="B14" s="175"/>
      <c r="C14" s="189" t="s">
        <v>1</v>
      </c>
      <c r="D14" s="204"/>
      <c r="E14" s="204"/>
      <c r="F14" s="204"/>
      <c r="G14" s="204"/>
      <c r="H14" s="204"/>
      <c r="I14" s="204"/>
      <c r="J14" s="205"/>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79">
        <v>12482</v>
      </c>
      <c r="D16" s="79">
        <v>40152</v>
      </c>
      <c r="E16" s="79">
        <v>183971</v>
      </c>
      <c r="F16" s="79">
        <v>218165</v>
      </c>
      <c r="G16" s="79">
        <v>199901</v>
      </c>
      <c r="H16" s="79">
        <v>266339</v>
      </c>
      <c r="I16" s="79">
        <v>921010</v>
      </c>
      <c r="J16" s="106">
        <f>I16/'ABS Estimated Population'!D3</f>
        <v>0.27909283993729722</v>
      </c>
      <c r="K16" s="68"/>
      <c r="L16" s="28"/>
      <c r="M16" s="28"/>
      <c r="N16" s="28"/>
    </row>
    <row r="17" spans="1:15" s="42" customFormat="1" ht="20.100000000000001" customHeight="1" x14ac:dyDescent="0.2">
      <c r="A17" s="200"/>
      <c r="B17" s="26" t="s">
        <v>4</v>
      </c>
      <c r="C17" s="79">
        <v>13771</v>
      </c>
      <c r="D17" s="79">
        <v>21064</v>
      </c>
      <c r="E17" s="79">
        <v>59098</v>
      </c>
      <c r="F17" s="79">
        <v>57555</v>
      </c>
      <c r="G17" s="79">
        <v>48729</v>
      </c>
      <c r="H17" s="79">
        <v>58975</v>
      </c>
      <c r="I17" s="79">
        <v>259192</v>
      </c>
      <c r="J17" s="106">
        <f>I17/'ABS Estimated Population'!D4</f>
        <v>9.5678498509960727E-2</v>
      </c>
      <c r="K17" s="68"/>
      <c r="L17" s="28"/>
      <c r="M17" s="28"/>
      <c r="N17" s="28"/>
    </row>
    <row r="18" spans="1:15" s="42" customFormat="1" ht="20.100000000000001" customHeight="1" x14ac:dyDescent="0.2">
      <c r="A18" s="200"/>
      <c r="B18" s="26" t="s">
        <v>5</v>
      </c>
      <c r="C18" s="79">
        <v>11865</v>
      </c>
      <c r="D18" s="79">
        <v>37039</v>
      </c>
      <c r="E18" s="79">
        <v>82973</v>
      </c>
      <c r="F18" s="79">
        <v>74569</v>
      </c>
      <c r="G18" s="79">
        <v>51689</v>
      </c>
      <c r="H18" s="79">
        <v>49246</v>
      </c>
      <c r="I18" s="79">
        <v>307381</v>
      </c>
      <c r="J18" s="106">
        <f>I18/'ABS Estimated Population'!D5</f>
        <v>0.14897362267214326</v>
      </c>
      <c r="K18" s="68"/>
      <c r="L18" s="28"/>
      <c r="M18" s="28"/>
      <c r="N18" s="28"/>
    </row>
    <row r="19" spans="1:15" s="42" customFormat="1" ht="20.100000000000001" customHeight="1" x14ac:dyDescent="0.2">
      <c r="A19" s="200"/>
      <c r="B19" s="26" t="s">
        <v>6</v>
      </c>
      <c r="C19" s="79">
        <v>32247</v>
      </c>
      <c r="D19" s="79">
        <v>55953</v>
      </c>
      <c r="E19" s="79">
        <v>64418</v>
      </c>
      <c r="F19" s="79">
        <v>61070</v>
      </c>
      <c r="G19" s="79">
        <v>56929</v>
      </c>
      <c r="H19" s="79">
        <v>75947</v>
      </c>
      <c r="I19" s="79">
        <v>346564</v>
      </c>
      <c r="J19" s="107">
        <f>I19/'ABS Estimated Population'!D6</f>
        <v>0.47724321413866277</v>
      </c>
      <c r="K19" s="68"/>
      <c r="L19" s="28"/>
      <c r="M19" s="28"/>
      <c r="N19" s="28"/>
    </row>
    <row r="20" spans="1:15" s="42" customFormat="1" ht="20.100000000000001" customHeight="1" x14ac:dyDescent="0.2">
      <c r="A20" s="200"/>
      <c r="B20" s="26" t="s">
        <v>7</v>
      </c>
      <c r="C20" s="79">
        <v>4713</v>
      </c>
      <c r="D20" s="79">
        <v>7061</v>
      </c>
      <c r="E20" s="79">
        <v>34728</v>
      </c>
      <c r="F20" s="79">
        <v>54076</v>
      </c>
      <c r="G20" s="79">
        <v>50307</v>
      </c>
      <c r="H20" s="79">
        <v>68168</v>
      </c>
      <c r="I20" s="79">
        <v>219053</v>
      </c>
      <c r="J20" s="107">
        <f>I20/'ABS Estimated Population'!D7</f>
        <v>0.20902482499599229</v>
      </c>
      <c r="K20" s="68"/>
      <c r="L20" s="28"/>
      <c r="M20" s="28"/>
      <c r="N20" s="28"/>
    </row>
    <row r="21" spans="1:15" s="42" customFormat="1" ht="20.100000000000001" customHeight="1" x14ac:dyDescent="0.2">
      <c r="A21" s="200"/>
      <c r="B21" s="26" t="s">
        <v>8</v>
      </c>
      <c r="C21" s="78">
        <v>1465</v>
      </c>
      <c r="D21" s="79">
        <v>1827</v>
      </c>
      <c r="E21" s="79">
        <v>10032</v>
      </c>
      <c r="F21" s="79">
        <v>15563</v>
      </c>
      <c r="G21" s="79">
        <v>16227</v>
      </c>
      <c r="H21" s="79">
        <v>23014</v>
      </c>
      <c r="I21" s="79">
        <v>68128</v>
      </c>
      <c r="J21" s="107">
        <f>I21/'ABS Estimated Population'!D8</f>
        <v>0.30771732355305831</v>
      </c>
      <c r="K21" s="68"/>
      <c r="L21" s="28"/>
      <c r="M21" s="28"/>
      <c r="N21" s="28"/>
    </row>
    <row r="22" spans="1:15" s="42" customFormat="1" ht="20.100000000000001" customHeight="1" x14ac:dyDescent="0.2">
      <c r="A22" s="200"/>
      <c r="B22" s="26" t="s">
        <v>9</v>
      </c>
      <c r="C22" s="78">
        <v>356</v>
      </c>
      <c r="D22" s="78">
        <v>687</v>
      </c>
      <c r="E22" s="79">
        <v>937</v>
      </c>
      <c r="F22" s="79">
        <v>1171</v>
      </c>
      <c r="G22" s="78">
        <v>825</v>
      </c>
      <c r="H22" s="78">
        <v>585</v>
      </c>
      <c r="I22" s="79">
        <v>4561</v>
      </c>
      <c r="J22" s="107">
        <f>I22/'ABS Estimated Population'!D9</f>
        <v>4.9683013441972942E-2</v>
      </c>
      <c r="K22" s="68"/>
      <c r="L22" s="28"/>
      <c r="M22" s="28"/>
      <c r="N22" s="28"/>
    </row>
    <row r="23" spans="1:15" s="42" customFormat="1" ht="20.100000000000001" customHeight="1" x14ac:dyDescent="0.2">
      <c r="A23" s="200"/>
      <c r="B23" s="26" t="s">
        <v>10</v>
      </c>
      <c r="C23" s="78">
        <v>1382</v>
      </c>
      <c r="D23" s="79">
        <v>2140</v>
      </c>
      <c r="E23" s="79">
        <v>3354</v>
      </c>
      <c r="F23" s="79">
        <v>3801</v>
      </c>
      <c r="G23" s="79">
        <v>2806</v>
      </c>
      <c r="H23" s="79">
        <v>2990</v>
      </c>
      <c r="I23" s="79">
        <v>16473</v>
      </c>
      <c r="J23" s="107">
        <f>I23/'ABS Estimated Population'!D10</f>
        <v>9.4485072700679684E-2</v>
      </c>
      <c r="K23" s="68"/>
      <c r="L23" s="28"/>
      <c r="M23" s="28"/>
      <c r="N23" s="28"/>
    </row>
    <row r="24" spans="1:15" s="42" customFormat="1" ht="20.100000000000001" customHeight="1" x14ac:dyDescent="0.2">
      <c r="A24" s="175" t="s">
        <v>18</v>
      </c>
      <c r="B24" s="176"/>
      <c r="C24" s="22">
        <f t="shared" ref="C24:I24" si="0">SUM(C16:C23)</f>
        <v>78281</v>
      </c>
      <c r="D24" s="22">
        <f t="shared" si="0"/>
        <v>165923</v>
      </c>
      <c r="E24" s="22">
        <f t="shared" si="0"/>
        <v>439511</v>
      </c>
      <c r="F24" s="22">
        <f t="shared" si="0"/>
        <v>485970</v>
      </c>
      <c r="G24" s="22">
        <f t="shared" si="0"/>
        <v>427413</v>
      </c>
      <c r="H24" s="22">
        <f t="shared" si="0"/>
        <v>545264</v>
      </c>
      <c r="I24" s="22">
        <f t="shared" si="0"/>
        <v>2142362</v>
      </c>
      <c r="J24" s="108">
        <f>I24/'ABS Estimated Population'!D11</f>
        <v>0.20731143822248577</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79">
        <v>3652</v>
      </c>
      <c r="D29" s="79">
        <v>34821</v>
      </c>
      <c r="E29" s="79">
        <v>187867</v>
      </c>
      <c r="F29" s="79">
        <v>224344</v>
      </c>
      <c r="G29" s="79">
        <v>212852</v>
      </c>
      <c r="H29" s="79">
        <v>314730</v>
      </c>
      <c r="I29" s="79">
        <v>978266</v>
      </c>
      <c r="J29" s="107">
        <f>I29/'ABS Estimated Population'!C3</f>
        <v>0.30584384320542241</v>
      </c>
      <c r="K29" s="68"/>
      <c r="L29" s="28"/>
      <c r="M29" s="28"/>
      <c r="N29" s="28"/>
    </row>
    <row r="30" spans="1:15" s="42" customFormat="1" ht="20.100000000000001" customHeight="1" x14ac:dyDescent="0.2">
      <c r="A30" s="173"/>
      <c r="B30" s="26" t="s">
        <v>4</v>
      </c>
      <c r="C30" s="79">
        <v>3835</v>
      </c>
      <c r="D30" s="79">
        <v>11577</v>
      </c>
      <c r="E30" s="79">
        <v>43140</v>
      </c>
      <c r="F30" s="79">
        <v>41898</v>
      </c>
      <c r="G30" s="79">
        <v>39369</v>
      </c>
      <c r="H30" s="79">
        <v>49111</v>
      </c>
      <c r="I30" s="79">
        <v>188930</v>
      </c>
      <c r="J30" s="107">
        <f>I30/'ABS Estimated Population'!C4</f>
        <v>7.2351961483772417E-2</v>
      </c>
      <c r="K30" s="68"/>
      <c r="L30" s="28"/>
      <c r="M30" s="28"/>
      <c r="N30" s="28"/>
    </row>
    <row r="31" spans="1:15" s="42" customFormat="1" ht="20.100000000000001" customHeight="1" x14ac:dyDescent="0.2">
      <c r="A31" s="173"/>
      <c r="B31" s="26" t="s">
        <v>5</v>
      </c>
      <c r="C31" s="79">
        <v>2794</v>
      </c>
      <c r="D31" s="79">
        <v>32988</v>
      </c>
      <c r="E31" s="79">
        <v>93717</v>
      </c>
      <c r="F31" s="79">
        <v>82118</v>
      </c>
      <c r="G31" s="79">
        <v>55432</v>
      </c>
      <c r="H31" s="79">
        <v>55360</v>
      </c>
      <c r="I31" s="79">
        <v>322409</v>
      </c>
      <c r="J31" s="107">
        <f>I31/'ABS Estimated Population'!C5</f>
        <v>0.16290794694725397</v>
      </c>
      <c r="K31" s="68"/>
      <c r="L31" s="28"/>
      <c r="M31" s="28"/>
      <c r="N31" s="28"/>
    </row>
    <row r="32" spans="1:15" s="42" customFormat="1" ht="20.100000000000001" customHeight="1" x14ac:dyDescent="0.2">
      <c r="A32" s="173"/>
      <c r="B32" s="26" t="s">
        <v>6</v>
      </c>
      <c r="C32" s="79">
        <v>34234</v>
      </c>
      <c r="D32" s="79">
        <v>66716</v>
      </c>
      <c r="E32" s="79">
        <v>74015</v>
      </c>
      <c r="F32" s="79">
        <v>67361</v>
      </c>
      <c r="G32" s="79">
        <v>61387</v>
      </c>
      <c r="H32" s="79">
        <v>88584</v>
      </c>
      <c r="I32" s="79">
        <v>392297</v>
      </c>
      <c r="J32" s="107">
        <f>I32/'ABS Estimated Population'!C6</f>
        <v>0.56301576685831067</v>
      </c>
      <c r="K32" s="68"/>
      <c r="L32" s="28"/>
      <c r="M32" s="28"/>
      <c r="N32" s="28"/>
    </row>
    <row r="33" spans="1:16" s="42" customFormat="1" ht="20.100000000000001" customHeight="1" x14ac:dyDescent="0.2">
      <c r="A33" s="173"/>
      <c r="B33" s="26" t="s">
        <v>7</v>
      </c>
      <c r="C33" s="78">
        <v>1176</v>
      </c>
      <c r="D33" s="79">
        <v>3599</v>
      </c>
      <c r="E33" s="79">
        <v>33053</v>
      </c>
      <c r="F33" s="79">
        <v>54249</v>
      </c>
      <c r="G33" s="79">
        <v>51472</v>
      </c>
      <c r="H33" s="79">
        <v>74941</v>
      </c>
      <c r="I33" s="79">
        <v>218490</v>
      </c>
      <c r="J33" s="107">
        <f>I33/'ABS Estimated Population'!C7</f>
        <v>0.21188799388648491</v>
      </c>
      <c r="K33" s="68"/>
      <c r="L33" s="28"/>
      <c r="M33" s="28"/>
      <c r="N33" s="28"/>
    </row>
    <row r="34" spans="1:16" s="42" customFormat="1" ht="20.100000000000001" customHeight="1" x14ac:dyDescent="0.2">
      <c r="A34" s="173"/>
      <c r="B34" s="26" t="s">
        <v>8</v>
      </c>
      <c r="C34" s="78">
        <v>344</v>
      </c>
      <c r="D34" s="79">
        <v>853</v>
      </c>
      <c r="E34" s="79">
        <v>9626</v>
      </c>
      <c r="F34" s="79">
        <v>16128</v>
      </c>
      <c r="G34" s="79">
        <v>16538</v>
      </c>
      <c r="H34" s="79">
        <v>26270</v>
      </c>
      <c r="I34" s="79">
        <v>69759</v>
      </c>
      <c r="J34" s="107">
        <f>I34/'ABS Estimated Population'!C8</f>
        <v>0.32799055885201661</v>
      </c>
      <c r="K34" s="68"/>
      <c r="L34" s="28"/>
      <c r="M34" s="28"/>
      <c r="N34" s="28"/>
    </row>
    <row r="35" spans="1:16" s="42" customFormat="1" ht="20.100000000000001" customHeight="1" x14ac:dyDescent="0.2">
      <c r="A35" s="173"/>
      <c r="B35" s="26" t="s">
        <v>9</v>
      </c>
      <c r="C35" s="78">
        <v>85</v>
      </c>
      <c r="D35" s="78">
        <v>323</v>
      </c>
      <c r="E35" s="78">
        <v>557</v>
      </c>
      <c r="F35" s="78">
        <v>1061</v>
      </c>
      <c r="G35" s="78">
        <v>853</v>
      </c>
      <c r="H35" s="78">
        <v>668</v>
      </c>
      <c r="I35" s="79">
        <v>3547</v>
      </c>
      <c r="J35" s="107">
        <f>I35/'ABS Estimated Population'!C9</f>
        <v>3.6112807982081045E-2</v>
      </c>
      <c r="K35" s="68"/>
      <c r="L35" s="28"/>
      <c r="M35" s="28"/>
      <c r="N35" s="28"/>
    </row>
    <row r="36" spans="1:16" s="42" customFormat="1" ht="20.100000000000001" customHeight="1" x14ac:dyDescent="0.2">
      <c r="A36" s="173"/>
      <c r="B36" s="26" t="s">
        <v>10</v>
      </c>
      <c r="C36" s="78">
        <v>403</v>
      </c>
      <c r="D36" s="79">
        <v>1188</v>
      </c>
      <c r="E36" s="79">
        <v>2082</v>
      </c>
      <c r="F36" s="79">
        <v>2899</v>
      </c>
      <c r="G36" s="79">
        <v>2305</v>
      </c>
      <c r="H36" s="79">
        <v>2565</v>
      </c>
      <c r="I36" s="79">
        <v>11442</v>
      </c>
      <c r="J36" s="107">
        <f>I36/'ABS Estimated Population'!C10</f>
        <v>6.8731453560315722E-2</v>
      </c>
      <c r="K36" s="68"/>
      <c r="L36" s="28"/>
      <c r="M36" s="28"/>
      <c r="N36" s="28"/>
    </row>
    <row r="37" spans="1:16" s="42" customFormat="1" ht="20.100000000000001" customHeight="1" x14ac:dyDescent="0.2">
      <c r="A37" s="175" t="s">
        <v>18</v>
      </c>
      <c r="B37" s="176"/>
      <c r="C37" s="22">
        <f t="shared" ref="C37:I37" si="1">SUM(C29:C36)</f>
        <v>46523</v>
      </c>
      <c r="D37" s="22">
        <f t="shared" si="1"/>
        <v>152065</v>
      </c>
      <c r="E37" s="22">
        <f t="shared" si="1"/>
        <v>444057</v>
      </c>
      <c r="F37" s="22">
        <f t="shared" si="1"/>
        <v>490058</v>
      </c>
      <c r="G37" s="22">
        <f t="shared" si="1"/>
        <v>440208</v>
      </c>
      <c r="H37" s="22">
        <f t="shared" si="1"/>
        <v>612229</v>
      </c>
      <c r="I37" s="22">
        <f t="shared" si="1"/>
        <v>2185140</v>
      </c>
      <c r="J37" s="108">
        <f>I37/'ABS Estimated Population'!C11</f>
        <v>0.21863980534399494</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85">
        <v>0</v>
      </c>
      <c r="E42" s="85">
        <v>0</v>
      </c>
      <c r="F42" s="85">
        <v>0</v>
      </c>
      <c r="G42" s="85">
        <v>7</v>
      </c>
      <c r="H42" s="85">
        <v>13</v>
      </c>
      <c r="I42" s="85">
        <v>13</v>
      </c>
      <c r="J42" s="86">
        <v>33</v>
      </c>
      <c r="K42" s="28"/>
      <c r="L42" s="28"/>
      <c r="M42" s="28"/>
      <c r="N42" s="28"/>
      <c r="O42" s="28"/>
    </row>
    <row r="43" spans="1:16" s="42" customFormat="1" ht="20.100000000000001" customHeight="1" x14ac:dyDescent="0.2">
      <c r="A43" s="174"/>
      <c r="B43" s="174"/>
      <c r="C43" s="26" t="s">
        <v>4</v>
      </c>
      <c r="D43" s="85">
        <v>0</v>
      </c>
      <c r="E43" s="85">
        <v>34</v>
      </c>
      <c r="F43" s="85">
        <v>1357</v>
      </c>
      <c r="G43" s="85">
        <v>893</v>
      </c>
      <c r="H43" s="85">
        <v>747</v>
      </c>
      <c r="I43" s="85">
        <v>661</v>
      </c>
      <c r="J43" s="86">
        <v>3692</v>
      </c>
      <c r="K43" s="28"/>
      <c r="L43" s="28"/>
      <c r="M43" s="28"/>
      <c r="N43" s="28"/>
      <c r="O43" s="28"/>
    </row>
    <row r="44" spans="1:16" s="42" customFormat="1" ht="20.100000000000001" customHeight="1" x14ac:dyDescent="0.2">
      <c r="A44" s="174"/>
      <c r="B44" s="174"/>
      <c r="C44" s="26" t="s">
        <v>5</v>
      </c>
      <c r="D44" s="85">
        <v>0</v>
      </c>
      <c r="E44" s="85">
        <v>0</v>
      </c>
      <c r="F44" s="85">
        <v>0</v>
      </c>
      <c r="G44" s="85">
        <v>1</v>
      </c>
      <c r="H44" s="85">
        <v>0</v>
      </c>
      <c r="I44" s="85">
        <v>1</v>
      </c>
      <c r="J44" s="86">
        <v>2</v>
      </c>
      <c r="K44" s="28"/>
      <c r="L44" s="28"/>
      <c r="M44" s="28"/>
      <c r="N44" s="28"/>
      <c r="O44" s="28"/>
    </row>
    <row r="45" spans="1:16" s="42" customFormat="1" ht="20.100000000000001" customHeight="1" x14ac:dyDescent="0.2">
      <c r="A45" s="174"/>
      <c r="B45" s="174"/>
      <c r="C45" s="26" t="s">
        <v>6</v>
      </c>
      <c r="D45" s="85">
        <v>0</v>
      </c>
      <c r="E45" s="85">
        <v>5</v>
      </c>
      <c r="F45" s="85">
        <v>25</v>
      </c>
      <c r="G45" s="85">
        <v>22</v>
      </c>
      <c r="H45" s="85">
        <v>8</v>
      </c>
      <c r="I45" s="85">
        <v>13</v>
      </c>
      <c r="J45" s="86">
        <v>73</v>
      </c>
      <c r="K45" s="28"/>
      <c r="L45" s="28"/>
      <c r="M45" s="28"/>
      <c r="N45" s="28"/>
      <c r="O45" s="28"/>
    </row>
    <row r="46" spans="1:16" s="42" customFormat="1" ht="20.100000000000001" customHeight="1" x14ac:dyDescent="0.2">
      <c r="A46" s="174"/>
      <c r="B46" s="174"/>
      <c r="C46" s="26" t="s">
        <v>7</v>
      </c>
      <c r="D46" s="85">
        <v>0</v>
      </c>
      <c r="E46" s="85">
        <v>0</v>
      </c>
      <c r="F46" s="85">
        <v>313</v>
      </c>
      <c r="G46" s="85">
        <v>351</v>
      </c>
      <c r="H46" s="85">
        <v>267</v>
      </c>
      <c r="I46" s="85">
        <v>351</v>
      </c>
      <c r="J46" s="86">
        <v>1282</v>
      </c>
      <c r="K46" s="28"/>
      <c r="L46" s="28"/>
      <c r="M46" s="28"/>
      <c r="N46" s="28"/>
      <c r="O46" s="28"/>
    </row>
    <row r="47" spans="1:16" s="42" customFormat="1" ht="20.100000000000001" customHeight="1" x14ac:dyDescent="0.2">
      <c r="A47" s="174"/>
      <c r="B47" s="174"/>
      <c r="C47" s="26" t="s">
        <v>8</v>
      </c>
      <c r="D47" s="85"/>
      <c r="E47" s="85"/>
      <c r="F47" s="85"/>
      <c r="G47" s="85"/>
      <c r="H47" s="85"/>
      <c r="I47" s="85"/>
      <c r="J47" s="86">
        <f t="shared" ref="J47:J49" si="2">SUM(D47:I47)</f>
        <v>0</v>
      </c>
      <c r="K47" s="28"/>
      <c r="L47" s="28"/>
      <c r="M47" s="28"/>
      <c r="N47" s="28"/>
      <c r="O47" s="28"/>
    </row>
    <row r="48" spans="1:16" s="42" customFormat="1" ht="20.100000000000001" customHeight="1" x14ac:dyDescent="0.2">
      <c r="A48" s="174"/>
      <c r="B48" s="174"/>
      <c r="C48" s="26" t="s">
        <v>9</v>
      </c>
      <c r="D48" s="85"/>
      <c r="E48" s="85"/>
      <c r="F48" s="85"/>
      <c r="G48" s="85"/>
      <c r="H48" s="85"/>
      <c r="I48" s="85"/>
      <c r="J48" s="86">
        <f t="shared" si="2"/>
        <v>0</v>
      </c>
      <c r="K48" s="28"/>
      <c r="L48" s="28"/>
      <c r="M48" s="28"/>
      <c r="N48" s="28"/>
      <c r="O48" s="28"/>
    </row>
    <row r="49" spans="1:15" s="42" customFormat="1" ht="20.100000000000001" customHeight="1" x14ac:dyDescent="0.2">
      <c r="A49" s="174"/>
      <c r="B49" s="174"/>
      <c r="C49" s="26" t="s">
        <v>10</v>
      </c>
      <c r="D49" s="85"/>
      <c r="E49" s="85"/>
      <c r="F49" s="85"/>
      <c r="G49" s="85"/>
      <c r="H49" s="85"/>
      <c r="I49" s="85"/>
      <c r="J49" s="86">
        <f t="shared" si="2"/>
        <v>0</v>
      </c>
      <c r="L49" s="28"/>
      <c r="M49" s="28"/>
      <c r="N49" s="28"/>
      <c r="O49" s="28"/>
    </row>
    <row r="50" spans="1:15" s="42" customFormat="1" ht="20.100000000000001" customHeight="1" x14ac:dyDescent="0.2">
      <c r="A50" s="175" t="s">
        <v>18</v>
      </c>
      <c r="B50" s="177"/>
      <c r="C50" s="177"/>
      <c r="D50" s="88">
        <f t="shared" ref="D50:I50" si="3">SUM(D42:D49)</f>
        <v>0</v>
      </c>
      <c r="E50" s="88">
        <f t="shared" si="3"/>
        <v>39</v>
      </c>
      <c r="F50" s="88">
        <f t="shared" si="3"/>
        <v>1695</v>
      </c>
      <c r="G50" s="88">
        <f t="shared" si="3"/>
        <v>1274</v>
      </c>
      <c r="H50" s="88">
        <f>SUM(H42:H49)</f>
        <v>1035</v>
      </c>
      <c r="I50" s="88">
        <f t="shared" si="3"/>
        <v>1039</v>
      </c>
      <c r="J50" s="88">
        <f>SUM(D50:I50)</f>
        <v>5082</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35" t="s">
        <v>19</v>
      </c>
      <c r="B52" s="236"/>
      <c r="C52" s="236"/>
      <c r="D52" s="236"/>
      <c r="E52" s="236"/>
      <c r="F52" s="236"/>
      <c r="G52" s="236"/>
      <c r="H52" s="236"/>
      <c r="I52" s="236"/>
      <c r="J52" s="236"/>
      <c r="M52" s="73"/>
      <c r="N52" s="73"/>
      <c r="O52" s="73"/>
    </row>
    <row r="53" spans="1:15" s="64" customFormat="1" ht="20.100000000000001" customHeight="1" x14ac:dyDescent="0.2">
      <c r="A53" s="237" t="s">
        <v>43</v>
      </c>
      <c r="B53" s="237"/>
      <c r="C53" s="237"/>
      <c r="D53" s="237"/>
      <c r="E53" s="237"/>
      <c r="F53" s="237"/>
      <c r="G53" s="237"/>
      <c r="H53" s="237"/>
      <c r="I53" s="237"/>
      <c r="J53" s="237"/>
      <c r="K53" s="65"/>
      <c r="L53" s="65"/>
      <c r="M53" s="65"/>
      <c r="N53" s="65"/>
      <c r="O53" s="73"/>
    </row>
    <row r="54" spans="1:15" s="64" customFormat="1" ht="20.100000000000001" customHeight="1" x14ac:dyDescent="0.2">
      <c r="A54" s="237"/>
      <c r="B54" s="237"/>
      <c r="C54" s="237"/>
      <c r="D54" s="237"/>
      <c r="E54" s="237"/>
      <c r="F54" s="237"/>
      <c r="G54" s="237"/>
      <c r="H54" s="237"/>
      <c r="I54" s="237"/>
      <c r="J54" s="237"/>
      <c r="K54" s="65"/>
      <c r="L54" s="65"/>
      <c r="M54" s="65"/>
      <c r="N54" s="65"/>
      <c r="O54" s="73"/>
    </row>
    <row r="55" spans="1:15" s="64" customFormat="1" ht="20.100000000000001" customHeight="1" x14ac:dyDescent="0.2">
      <c r="A55" s="242" t="s">
        <v>36</v>
      </c>
      <c r="B55" s="242"/>
      <c r="C55" s="242"/>
      <c r="D55" s="242"/>
      <c r="E55" s="242"/>
      <c r="F55" s="242"/>
      <c r="G55" s="242"/>
      <c r="H55" s="242"/>
      <c r="I55" s="242"/>
      <c r="J55" s="242"/>
      <c r="K55" s="65"/>
      <c r="L55" s="65"/>
      <c r="M55" s="65"/>
      <c r="N55" s="73"/>
      <c r="O55" s="73"/>
    </row>
    <row r="56" spans="1:15" s="64" customFormat="1" ht="20.100000000000001" customHeight="1" x14ac:dyDescent="0.2">
      <c r="A56" s="240" t="s">
        <v>32</v>
      </c>
      <c r="B56" s="241"/>
      <c r="C56" s="241"/>
      <c r="D56" s="241"/>
      <c r="E56" s="241"/>
      <c r="F56" s="241"/>
      <c r="G56" s="241"/>
      <c r="H56" s="241"/>
      <c r="I56" s="241"/>
      <c r="J56" s="241"/>
      <c r="K56" s="66"/>
      <c r="L56" s="66"/>
      <c r="M56" s="31"/>
      <c r="N56" s="73"/>
      <c r="O56" s="73"/>
    </row>
    <row r="57" spans="1:15" s="64" customFormat="1" ht="13.5" customHeight="1" x14ac:dyDescent="0.2">
      <c r="A57" s="237" t="s">
        <v>33</v>
      </c>
      <c r="B57" s="238"/>
      <c r="C57" s="238"/>
      <c r="D57" s="238"/>
      <c r="E57" s="238"/>
      <c r="F57" s="238"/>
      <c r="G57" s="238"/>
      <c r="H57" s="238"/>
      <c r="I57" s="238"/>
      <c r="J57" s="238"/>
      <c r="K57" s="74"/>
      <c r="L57" s="74"/>
      <c r="M57" s="65"/>
      <c r="N57" s="73"/>
      <c r="O57" s="73"/>
    </row>
    <row r="58" spans="1:15" s="64" customFormat="1" ht="20.100000000000001" customHeight="1" x14ac:dyDescent="0.2">
      <c r="A58" s="239"/>
      <c r="B58" s="238"/>
      <c r="C58" s="238"/>
      <c r="D58" s="238"/>
      <c r="E58" s="238"/>
      <c r="F58" s="238"/>
      <c r="G58" s="238"/>
      <c r="H58" s="238"/>
      <c r="I58" s="238"/>
      <c r="J58" s="238"/>
      <c r="K58" s="74"/>
      <c r="L58" s="74"/>
      <c r="M58" s="65"/>
      <c r="N58" s="73"/>
      <c r="O58" s="73"/>
    </row>
    <row r="59" spans="1:15" s="75" customFormat="1" ht="23.25" customHeight="1" x14ac:dyDescent="0.2">
      <c r="A59" s="235" t="s">
        <v>52</v>
      </c>
      <c r="B59" s="236"/>
      <c r="C59" s="236"/>
      <c r="D59" s="236"/>
      <c r="E59" s="236"/>
      <c r="F59" s="236"/>
      <c r="G59" s="236"/>
      <c r="H59" s="236"/>
      <c r="I59" s="236"/>
      <c r="J59" s="236"/>
      <c r="K59" s="67"/>
      <c r="L59" s="67"/>
    </row>
    <row r="60" spans="1:15" ht="20.100000000000001" customHeight="1" x14ac:dyDescent="0.2">
      <c r="A60" s="144"/>
      <c r="B60" s="144"/>
      <c r="C60" s="144"/>
      <c r="D60" s="144"/>
      <c r="E60" s="144"/>
      <c r="F60" s="144"/>
      <c r="G60" s="144"/>
      <c r="H60" s="144"/>
      <c r="I60" s="144"/>
      <c r="J60" s="144"/>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30/09/2020</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20</vt:lpstr>
      <vt:lpstr>Feb 20</vt:lpstr>
      <vt:lpstr>Mar 20</vt:lpstr>
      <vt:lpstr>Apr 20</vt:lpstr>
      <vt:lpstr>May 20</vt:lpstr>
      <vt:lpstr>Jun 20</vt:lpstr>
      <vt:lpstr>Jul 20</vt:lpstr>
      <vt:lpstr>Aug 20</vt:lpstr>
      <vt:lpstr>Sep 20</vt:lpstr>
      <vt:lpstr>Oct 20</vt:lpstr>
      <vt:lpstr>Nov 20</vt:lpstr>
      <vt:lpstr>Dec 20</vt:lpstr>
      <vt:lpstr>ABS Estimated Population</vt:lpstr>
      <vt:lpstr>% Var From Prev Month</vt:lpstr>
      <vt:lpstr>'Apr 20'!Print_Area</vt:lpstr>
      <vt:lpstr>'Aug 20'!Print_Area</vt:lpstr>
      <vt:lpstr>'Dec 20'!Print_Area</vt:lpstr>
      <vt:lpstr>'Feb 20'!Print_Area</vt:lpstr>
      <vt:lpstr>'Jul 20'!Print_Area</vt:lpstr>
      <vt:lpstr>'Jun 20'!Print_Area</vt:lpstr>
      <vt:lpstr>'May 20'!Print_Area</vt:lpstr>
      <vt:lpstr>'Nov 20'!Print_Area</vt:lpstr>
      <vt:lpstr>'Oct 20'!Print_Area</vt:lpstr>
      <vt:lpstr>'Sep 20'!Print_Area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Mackie, David</cp:lastModifiedBy>
  <cp:lastPrinted>2019-12-08T23:58:55Z</cp:lastPrinted>
  <dcterms:created xsi:type="dcterms:W3CDTF">2003-02-03T22:50:28Z</dcterms:created>
  <dcterms:modified xsi:type="dcterms:W3CDTF">2021-01-22T00:47:09Z</dcterms:modified>
</cp:coreProperties>
</file>