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isters\Australian Organ Donor Register\Statistics and reports\Intent - Consent Registrations-archived\COPIES - AODR STATS FOR MIGRATION\"/>
    </mc:Choice>
  </mc:AlternateContent>
  <bookViews>
    <workbookView xWindow="150" yWindow="-150" windowWidth="18195" windowHeight="12075" firstSheet="3" activeTab="11"/>
  </bookViews>
  <sheets>
    <sheet name="Jan 14" sheetId="1" r:id="rId1"/>
    <sheet name="Feb 14" sheetId="2" r:id="rId2"/>
    <sheet name="Mar 14" sheetId="3" r:id="rId3"/>
    <sheet name="Apr 14" sheetId="4" r:id="rId4"/>
    <sheet name="May 14" sheetId="5" r:id="rId5"/>
    <sheet name="Jun 14" sheetId="6" r:id="rId6"/>
    <sheet name="Jul 14" sheetId="7" r:id="rId7"/>
    <sheet name="Aug 14" sheetId="8" r:id="rId8"/>
    <sheet name="Sep 14" sheetId="9" r:id="rId9"/>
    <sheet name="Oct 14" sheetId="10" r:id="rId10"/>
    <sheet name="Nov 14" sheetId="11" r:id="rId11"/>
    <sheet name="Dec 14" sheetId="12" r:id="rId12"/>
  </sheets>
  <externalReferences>
    <externalReference r:id="rId13"/>
  </externalReferences>
  <definedNames>
    <definedName name="_xlnm.Print_Area" localSheetId="3">'Apr 14'!$A$1:$K$46</definedName>
    <definedName name="_xlnm.Print_Area" localSheetId="7">'Aug 14'!$A$1:$K$49</definedName>
    <definedName name="_xlnm.Print_Area" localSheetId="11">'Dec 14'!$A$1:$K$47</definedName>
    <definedName name="_xlnm.Print_Area" localSheetId="1">'Feb 14'!$A$1:$P$48</definedName>
    <definedName name="_xlnm.Print_Area" localSheetId="0">'Jan 14'!$A$1:$L$46</definedName>
    <definedName name="_xlnm.Print_Area" localSheetId="6">'Jul 14'!$A$1:$L$46</definedName>
    <definedName name="_xlnm.Print_Area" localSheetId="5">'Jun 14'!$A$1:$L$46</definedName>
    <definedName name="_xlnm.Print_Area" localSheetId="2">'Mar 14'!$A$1:$L$46</definedName>
    <definedName name="_xlnm.Print_Area" localSheetId="4">'May 14'!$A$1:$L$46</definedName>
    <definedName name="_xlnm.Print_Area" localSheetId="10">'Nov 14'!$A$1:$K$47</definedName>
    <definedName name="_xlnm.Print_Area" localSheetId="9">'Oct 14'!$A$1:$K$47</definedName>
    <definedName name="_xlnm.Print_Area" localSheetId="8">'Sep 14'!$A$1:$L$47</definedName>
  </definedNames>
  <calcPr calcId="152511"/>
</workbook>
</file>

<file path=xl/calcChain.xml><?xml version="1.0" encoding="utf-8"?>
<calcChain xmlns="http://schemas.openxmlformats.org/spreadsheetml/2006/main">
  <c r="J37" i="12" l="1"/>
  <c r="K37" i="12" s="1"/>
  <c r="I37" i="12"/>
  <c r="H37" i="12"/>
  <c r="G37" i="12"/>
  <c r="F37" i="12"/>
  <c r="E37" i="12"/>
  <c r="D37" i="12"/>
  <c r="C37" i="12"/>
  <c r="K36" i="12"/>
  <c r="K35" i="12"/>
  <c r="K34" i="12"/>
  <c r="K33" i="12"/>
  <c r="K32" i="12"/>
  <c r="K31" i="12"/>
  <c r="K30" i="12"/>
  <c r="K29" i="12"/>
  <c r="J24" i="12"/>
  <c r="K24" i="12" s="1"/>
  <c r="I24" i="12"/>
  <c r="H24" i="12"/>
  <c r="G24" i="12"/>
  <c r="F24" i="12"/>
  <c r="E24" i="12"/>
  <c r="D24" i="12"/>
  <c r="C24" i="12"/>
  <c r="K23" i="12"/>
  <c r="K22" i="12"/>
  <c r="K21" i="12"/>
  <c r="K20" i="12"/>
  <c r="K19" i="12"/>
  <c r="K18" i="12"/>
  <c r="K17" i="12"/>
  <c r="K16" i="12"/>
  <c r="E11" i="12"/>
  <c r="D11" i="12"/>
  <c r="E10" i="12"/>
  <c r="E9" i="12"/>
  <c r="E8" i="12"/>
  <c r="E7" i="12"/>
  <c r="E6" i="12"/>
  <c r="E5" i="12"/>
  <c r="E4" i="12"/>
  <c r="E3" i="12"/>
  <c r="I37" i="7" l="1"/>
  <c r="H37" i="7"/>
  <c r="G37" i="7"/>
  <c r="F37" i="7"/>
  <c r="E37" i="7"/>
  <c r="D37" i="7"/>
  <c r="C37" i="7"/>
  <c r="K36" i="7"/>
  <c r="J36" i="7"/>
  <c r="J35" i="7"/>
  <c r="K35" i="7" s="1"/>
  <c r="J34" i="7"/>
  <c r="K34" i="7" s="1"/>
  <c r="J33" i="7"/>
  <c r="K33" i="7" s="1"/>
  <c r="K32" i="7"/>
  <c r="J32" i="7"/>
  <c r="J31" i="7"/>
  <c r="K31" i="7" s="1"/>
  <c r="J30" i="7"/>
  <c r="K30" i="7" s="1"/>
  <c r="J29" i="7"/>
  <c r="K29" i="7" s="1"/>
  <c r="I24" i="7"/>
  <c r="H24" i="7"/>
  <c r="G24" i="7"/>
  <c r="F24" i="7"/>
  <c r="E24" i="7"/>
  <c r="D24" i="7"/>
  <c r="C24" i="7"/>
  <c r="J23" i="7"/>
  <c r="K23" i="7" s="1"/>
  <c r="J22" i="7"/>
  <c r="K22" i="7" s="1"/>
  <c r="J21" i="7"/>
  <c r="K21" i="7" s="1"/>
  <c r="J20" i="7"/>
  <c r="K20" i="7" s="1"/>
  <c r="J19" i="7"/>
  <c r="K19" i="7" s="1"/>
  <c r="J18" i="7"/>
  <c r="K18" i="7" s="1"/>
  <c r="J17" i="7"/>
  <c r="K17" i="7" s="1"/>
  <c r="J16" i="7"/>
  <c r="D11" i="7"/>
  <c r="C11" i="7"/>
  <c r="E10" i="7"/>
  <c r="E9" i="7"/>
  <c r="E8" i="7"/>
  <c r="E7" i="7"/>
  <c r="E6" i="7"/>
  <c r="E5" i="7"/>
  <c r="E4" i="7"/>
  <c r="E3" i="7"/>
  <c r="I37" i="6"/>
  <c r="H37" i="6"/>
  <c r="G37" i="6"/>
  <c r="F37" i="6"/>
  <c r="E37" i="6"/>
  <c r="D37" i="6"/>
  <c r="C37" i="6"/>
  <c r="K36" i="6"/>
  <c r="J36" i="6"/>
  <c r="J35" i="6"/>
  <c r="K35" i="6" s="1"/>
  <c r="J34" i="6"/>
  <c r="K34" i="6" s="1"/>
  <c r="J33" i="6"/>
  <c r="K33" i="6" s="1"/>
  <c r="K32" i="6"/>
  <c r="J32" i="6"/>
  <c r="J31" i="6"/>
  <c r="K31" i="6" s="1"/>
  <c r="J30" i="6"/>
  <c r="K30" i="6" s="1"/>
  <c r="J29" i="6"/>
  <c r="K29" i="6" s="1"/>
  <c r="I24" i="6"/>
  <c r="H24" i="6"/>
  <c r="G24" i="6"/>
  <c r="F24" i="6"/>
  <c r="E24" i="6"/>
  <c r="D24" i="6"/>
  <c r="C24" i="6"/>
  <c r="J23" i="6"/>
  <c r="K23" i="6" s="1"/>
  <c r="K22" i="6"/>
  <c r="J22" i="6"/>
  <c r="J21" i="6"/>
  <c r="K21" i="6" s="1"/>
  <c r="J20" i="6"/>
  <c r="K20" i="6" s="1"/>
  <c r="J19" i="6"/>
  <c r="K19" i="6" s="1"/>
  <c r="K18" i="6"/>
  <c r="J18" i="6"/>
  <c r="J17" i="6"/>
  <c r="K17" i="6" s="1"/>
  <c r="J16" i="6"/>
  <c r="D11" i="6"/>
  <c r="C11" i="6"/>
  <c r="E10" i="6"/>
  <c r="E9" i="6"/>
  <c r="E8" i="6"/>
  <c r="E7" i="6"/>
  <c r="E6" i="6"/>
  <c r="E5" i="6"/>
  <c r="E4" i="6"/>
  <c r="E3" i="6"/>
  <c r="J37" i="5"/>
  <c r="K37" i="5" s="1"/>
  <c r="I37" i="5"/>
  <c r="H37" i="5"/>
  <c r="G37" i="5"/>
  <c r="F37" i="5"/>
  <c r="E37" i="5"/>
  <c r="D37" i="5"/>
  <c r="C37" i="5"/>
  <c r="K36" i="5"/>
  <c r="K35" i="5"/>
  <c r="K34" i="5"/>
  <c r="K33" i="5"/>
  <c r="K32" i="5"/>
  <c r="K31" i="5"/>
  <c r="K30" i="5"/>
  <c r="K29" i="5"/>
  <c r="J24" i="5"/>
  <c r="K24" i="5" s="1"/>
  <c r="I24" i="5"/>
  <c r="H24" i="5"/>
  <c r="G24" i="5"/>
  <c r="F24" i="5"/>
  <c r="E24" i="5"/>
  <c r="D24" i="5"/>
  <c r="C24" i="5"/>
  <c r="K23" i="5"/>
  <c r="K22" i="5"/>
  <c r="K21" i="5"/>
  <c r="K20" i="5"/>
  <c r="K19" i="5"/>
  <c r="K18" i="5"/>
  <c r="K17" i="5"/>
  <c r="K16" i="5"/>
  <c r="C11" i="5"/>
  <c r="E10" i="5"/>
  <c r="E9" i="5"/>
  <c r="E8" i="5"/>
  <c r="E7" i="5"/>
  <c r="E6" i="5"/>
  <c r="E5" i="5"/>
  <c r="E4" i="5"/>
  <c r="E3" i="5"/>
  <c r="I37" i="4"/>
  <c r="H37" i="4"/>
  <c r="G37" i="4"/>
  <c r="F37" i="4"/>
  <c r="E37" i="4"/>
  <c r="D37" i="4"/>
  <c r="C37" i="4"/>
  <c r="J36" i="4"/>
  <c r="K36" i="4" s="1"/>
  <c r="J35" i="4"/>
  <c r="K35" i="4" s="1"/>
  <c r="J34" i="4"/>
  <c r="K34" i="4" s="1"/>
  <c r="K33" i="4"/>
  <c r="J33" i="4"/>
  <c r="J32" i="4"/>
  <c r="K32" i="4" s="1"/>
  <c r="J31" i="4"/>
  <c r="K31" i="4" s="1"/>
  <c r="J30" i="4"/>
  <c r="K30" i="4" s="1"/>
  <c r="K29" i="4"/>
  <c r="J29" i="4"/>
  <c r="I24" i="4"/>
  <c r="H24" i="4"/>
  <c r="G24" i="4"/>
  <c r="F24" i="4"/>
  <c r="E24" i="4"/>
  <c r="D24" i="4"/>
  <c r="C24" i="4"/>
  <c r="J23" i="4"/>
  <c r="K23" i="4" s="1"/>
  <c r="K22" i="4"/>
  <c r="J22" i="4"/>
  <c r="J21" i="4"/>
  <c r="K21" i="4" s="1"/>
  <c r="J20" i="4"/>
  <c r="K20" i="4" s="1"/>
  <c r="J19" i="4"/>
  <c r="K19" i="4" s="1"/>
  <c r="K18" i="4"/>
  <c r="J18" i="4"/>
  <c r="J17" i="4"/>
  <c r="J16" i="4"/>
  <c r="K16" i="4" s="1"/>
  <c r="D11" i="4"/>
  <c r="C11" i="4"/>
  <c r="E10" i="4"/>
  <c r="E9" i="4"/>
  <c r="E8" i="4"/>
  <c r="E7" i="4"/>
  <c r="E6" i="4"/>
  <c r="E5" i="4"/>
  <c r="E4" i="4"/>
  <c r="E3" i="4"/>
  <c r="I37" i="3"/>
  <c r="H37" i="3"/>
  <c r="G37" i="3"/>
  <c r="F37" i="3"/>
  <c r="E37" i="3"/>
  <c r="D37" i="3"/>
  <c r="C37" i="3"/>
  <c r="J36" i="3"/>
  <c r="K36" i="3" s="1"/>
  <c r="J35" i="3"/>
  <c r="K35" i="3" s="1"/>
  <c r="J34" i="3"/>
  <c r="K34" i="3" s="1"/>
  <c r="K33" i="3"/>
  <c r="J33" i="3"/>
  <c r="J32" i="3"/>
  <c r="K32" i="3" s="1"/>
  <c r="J31" i="3"/>
  <c r="K31" i="3" s="1"/>
  <c r="J30" i="3"/>
  <c r="K29" i="3"/>
  <c r="J29" i="3"/>
  <c r="I24" i="3"/>
  <c r="H24" i="3"/>
  <c r="G24" i="3"/>
  <c r="F24" i="3"/>
  <c r="E24" i="3"/>
  <c r="D24" i="3"/>
  <c r="C24" i="3"/>
  <c r="J23" i="3"/>
  <c r="K23" i="3" s="1"/>
  <c r="J22" i="3"/>
  <c r="K22" i="3" s="1"/>
  <c r="K21" i="3"/>
  <c r="J21" i="3"/>
  <c r="J20" i="3"/>
  <c r="K20" i="3" s="1"/>
  <c r="J19" i="3"/>
  <c r="K19" i="3" s="1"/>
  <c r="J18" i="3"/>
  <c r="K18" i="3" s="1"/>
  <c r="K17" i="3"/>
  <c r="J17" i="3"/>
  <c r="J16" i="3"/>
  <c r="K16" i="3" s="1"/>
  <c r="C11" i="3"/>
  <c r="E10" i="3"/>
  <c r="E9" i="3"/>
  <c r="E8" i="3"/>
  <c r="E7" i="3"/>
  <c r="E6" i="3"/>
  <c r="E5" i="3"/>
  <c r="E4" i="3"/>
  <c r="E3" i="3"/>
  <c r="I37" i="2"/>
  <c r="H37" i="2"/>
  <c r="G37" i="2"/>
  <c r="F37" i="2"/>
  <c r="E37" i="2"/>
  <c r="D37" i="2"/>
  <c r="C37" i="2"/>
  <c r="J36" i="2"/>
  <c r="K36" i="2" s="1"/>
  <c r="K35" i="2"/>
  <c r="J35" i="2"/>
  <c r="J34" i="2"/>
  <c r="K34" i="2" s="1"/>
  <c r="J33" i="2"/>
  <c r="K33" i="2" s="1"/>
  <c r="J32" i="2"/>
  <c r="K32" i="2" s="1"/>
  <c r="K31" i="2"/>
  <c r="J31" i="2"/>
  <c r="J30" i="2"/>
  <c r="J29" i="2"/>
  <c r="K29" i="2" s="1"/>
  <c r="I24" i="2"/>
  <c r="H24" i="2"/>
  <c r="G24" i="2"/>
  <c r="F24" i="2"/>
  <c r="E24" i="2"/>
  <c r="D24" i="2"/>
  <c r="C24" i="2"/>
  <c r="J23" i="2"/>
  <c r="K23" i="2" s="1"/>
  <c r="J22" i="2"/>
  <c r="K22" i="2" s="1"/>
  <c r="K21" i="2"/>
  <c r="J21" i="2"/>
  <c r="J20" i="2"/>
  <c r="K20" i="2" s="1"/>
  <c r="J19" i="2"/>
  <c r="K19" i="2" s="1"/>
  <c r="J18" i="2"/>
  <c r="K18" i="2" s="1"/>
  <c r="K17" i="2"/>
  <c r="J17" i="2"/>
  <c r="J16" i="2"/>
  <c r="K16" i="2" s="1"/>
  <c r="C11" i="2"/>
  <c r="E11" i="3" s="1"/>
  <c r="E10" i="2"/>
  <c r="E9" i="2"/>
  <c r="E8" i="2"/>
  <c r="E7" i="2"/>
  <c r="E6" i="2"/>
  <c r="E5" i="2"/>
  <c r="E4" i="2"/>
  <c r="E3" i="2"/>
  <c r="I37" i="1"/>
  <c r="H37" i="1"/>
  <c r="G37" i="1"/>
  <c r="F37" i="1"/>
  <c r="E37" i="1"/>
  <c r="D37" i="1"/>
  <c r="C37" i="1"/>
  <c r="J36" i="1"/>
  <c r="K36" i="1" s="1"/>
  <c r="J35" i="1"/>
  <c r="K35" i="1" s="1"/>
  <c r="J34" i="1"/>
  <c r="K34" i="1" s="1"/>
  <c r="K33" i="1"/>
  <c r="J33" i="1"/>
  <c r="J32" i="1"/>
  <c r="K32" i="1" s="1"/>
  <c r="J31" i="1"/>
  <c r="K31" i="1" s="1"/>
  <c r="J30" i="1"/>
  <c r="K29" i="1"/>
  <c r="J29" i="1"/>
  <c r="I24" i="1"/>
  <c r="H24" i="1"/>
  <c r="G24" i="1"/>
  <c r="F24" i="1"/>
  <c r="E24" i="1"/>
  <c r="D24" i="1"/>
  <c r="C24" i="1"/>
  <c r="K23" i="1"/>
  <c r="J23" i="1"/>
  <c r="J22" i="1"/>
  <c r="K22" i="1" s="1"/>
  <c r="J21" i="1"/>
  <c r="K21" i="1" s="1"/>
  <c r="J20" i="1"/>
  <c r="K20" i="1" s="1"/>
  <c r="K19" i="1"/>
  <c r="J19" i="1"/>
  <c r="J18" i="1"/>
  <c r="K18" i="1" s="1"/>
  <c r="J17" i="1"/>
  <c r="K17" i="1" s="1"/>
  <c r="J16" i="1"/>
  <c r="K16" i="1" s="1"/>
  <c r="E11" i="1"/>
  <c r="E10" i="1"/>
  <c r="E9" i="1"/>
  <c r="E8" i="1"/>
  <c r="E7" i="1"/>
  <c r="E6" i="1"/>
  <c r="E5" i="1"/>
  <c r="E4" i="1"/>
  <c r="E3" i="1"/>
  <c r="J24" i="1" l="1"/>
  <c r="K24" i="1" s="1"/>
  <c r="J37" i="2"/>
  <c r="K37" i="2" s="1"/>
  <c r="J24" i="4"/>
  <c r="K24" i="4" s="1"/>
  <c r="E11" i="5"/>
  <c r="J24" i="6"/>
  <c r="K24" i="6" s="1"/>
  <c r="J24" i="7"/>
  <c r="K24" i="7" s="1"/>
  <c r="E11" i="2"/>
  <c r="J24" i="2"/>
  <c r="K24" i="2" s="1"/>
  <c r="E11" i="4"/>
  <c r="J37" i="4"/>
  <c r="K37" i="4" s="1"/>
  <c r="K16" i="6"/>
  <c r="K16" i="7"/>
  <c r="E11" i="6"/>
  <c r="E11" i="7"/>
  <c r="J37" i="1"/>
  <c r="K37" i="1" s="1"/>
  <c r="J37" i="3"/>
  <c r="K37" i="3" s="1"/>
  <c r="J37" i="6"/>
  <c r="K37" i="6" s="1"/>
  <c r="J24" i="3"/>
  <c r="K24" i="3" s="1"/>
  <c r="J37" i="7"/>
  <c r="K37" i="7" s="1"/>
  <c r="K30" i="1"/>
  <c r="K30" i="2"/>
  <c r="K30" i="3"/>
  <c r="K17" i="4"/>
</calcChain>
</file>

<file path=xl/sharedStrings.xml><?xml version="1.0" encoding="utf-8"?>
<sst xmlns="http://schemas.openxmlformats.org/spreadsheetml/2006/main" count="770" uniqueCount="74">
  <si>
    <t>AGE GROUP</t>
  </si>
  <si>
    <t>Total Legally Valid Consent Registrations (Including Intent Registrations of 16 &amp; 17 year olds)</t>
  </si>
  <si>
    <t>State % of Legally Valid Consent Registrations (Including Intent Registrations of 16 &amp; 17 year olds)</t>
  </si>
  <si>
    <t>% Variance from previous month</t>
  </si>
  <si>
    <t>STATE</t>
  </si>
  <si>
    <t>NSW</t>
  </si>
  <si>
    <t>VIC</t>
  </si>
  <si>
    <t>QLD</t>
  </si>
  <si>
    <t>SA</t>
  </si>
  <si>
    <t>WA</t>
  </si>
  <si>
    <t>TAS</t>
  </si>
  <si>
    <t>NT</t>
  </si>
  <si>
    <t>ACT</t>
  </si>
  <si>
    <t>TOTAL</t>
  </si>
  <si>
    <t>Female</t>
  </si>
  <si>
    <t>16-17</t>
  </si>
  <si>
    <t>18-24</t>
  </si>
  <si>
    <t>25-34</t>
  </si>
  <si>
    <t>35-44</t>
  </si>
  <si>
    <t>45-54</t>
  </si>
  <si>
    <t>55-64</t>
  </si>
  <si>
    <t>65+</t>
  </si>
  <si>
    <t>Total</t>
  </si>
  <si>
    <t>% of ABS Estimated Population</t>
  </si>
  <si>
    <t>Male</t>
  </si>
  <si>
    <t>Note:</t>
  </si>
  <si>
    <r>
      <t>1. % of ABS Estimated Population (as at 30 June 2013)</t>
    </r>
    <r>
      <rPr>
        <sz val="10"/>
        <rFont val="Arial"/>
        <family val="2"/>
      </rPr>
      <t xml:space="preserve"> = Gender Total/ABS Estimated Gender Population.  </t>
    </r>
    <r>
      <rPr>
        <b/>
        <sz val="10"/>
        <rFont val="Arial"/>
        <family val="2"/>
      </rPr>
      <t>Please note:</t>
    </r>
    <r>
      <rPr>
        <sz val="10"/>
        <rFont val="Arial"/>
        <family val="2"/>
      </rPr>
      <t xml:space="preserve">  Excludes estimated population of 0-15 year old residents.</t>
    </r>
  </si>
  <si>
    <r>
      <t xml:space="preserve">2. Legally valid Consent Registrations (Including Intent Registrations of 16 &amp; 17 year olds) = </t>
    </r>
    <r>
      <rPr>
        <sz val="10"/>
        <rFont val="Arial"/>
        <family val="2"/>
      </rPr>
      <t>Female Total + Male Total.</t>
    </r>
  </si>
  <si>
    <t>3. State % of Legally Valid Consent Registrations (Including Intent Registrations of 16 &amp; 17 year olds) = Total Legally Valid Consent Registrations (Including Intent Registrations of 16 &amp; 17 year olds) for State / Total Legally Valid Consent Registrations</t>
  </si>
  <si>
    <r>
      <t xml:space="preserve">4. Negative Variance </t>
    </r>
    <r>
      <rPr>
        <sz val="10"/>
        <rFont val="Arial"/>
        <family val="2"/>
      </rPr>
      <t>occurs due to: registration end-dated due to death or by request, registrant moved to another state.</t>
    </r>
  </si>
  <si>
    <t>5. The above tables include registrants who have registered their objection to donate - 18 years &amp; above = 18 476  and 16-17 years = 16</t>
  </si>
  <si>
    <t>5. The above tables include registrants who have registered their objection to donate - 18 years &amp; above = 18,574 and 16-17 years = 16</t>
  </si>
  <si>
    <t>5. The above tables include registrants who have registered their objection to donate - 18 years &amp; above = 18,668 and 16-17 years = 16</t>
  </si>
  <si>
    <t xml:space="preserve"> </t>
  </si>
  <si>
    <t>5. The above tables include registrants who have registered their objection to donate - 18 years &amp; above = 18,773 and 16-17 years = 19</t>
  </si>
  <si>
    <t>5. The above tables include registrants who have registered their objection to donate - 18 years &amp; above = 18 879 and 16-17 years = 17</t>
  </si>
  <si>
    <t>5. The above tables include registrants who have registered their objection to donate - 18 years &amp; above = 18,945 and 16-17 years = 16</t>
  </si>
  <si>
    <t>5. The above tables include registrants who have registered their objection to donate - 18 years &amp; above = 19068 and 16-17 years = 18</t>
  </si>
  <si>
    <t>5. The above tables include registrants who have registered their objection to donate - 18 years &amp; above = 19,188 and 16-17 years = 20</t>
  </si>
  <si>
    <t>5. The above tables include registrants who have registered their objection to donate - 18 years &amp; above = 19,367 and 16-17 years = 18</t>
  </si>
  <si>
    <r>
      <t>1. % of ABS Estimated Population (as at 30 June 2013)</t>
    </r>
    <r>
      <rPr>
        <sz val="10"/>
        <rFont val="Arial"/>
        <family val="2"/>
      </rPr>
      <t xml:space="preserve"> = Gender Total/ABS Estimated Gender Population.  </t>
    </r>
    <r>
      <rPr>
        <b/>
        <sz val="10"/>
        <rFont val="Arial"/>
        <family val="2"/>
      </rPr>
      <t>Please note:</t>
    </r>
    <r>
      <rPr>
        <sz val="10"/>
        <rFont val="Arial"/>
        <family val="2"/>
      </rPr>
      <t xml:space="preserve">  Excludes estimated population of 0-15 year old residents.</t>
    </r>
  </si>
  <si>
    <r>
      <t xml:space="preserve">2. Legally valid Consent Registrations (Including Intent Registrations of 16 &amp; 17 year olds) = </t>
    </r>
    <r>
      <rPr>
        <sz val="10"/>
        <rFont val="Arial"/>
        <family val="2"/>
      </rPr>
      <t>Female Total + Male Total.</t>
    </r>
  </si>
  <si>
    <r>
      <t xml:space="preserve">4. Negative Variance </t>
    </r>
    <r>
      <rPr>
        <sz val="10"/>
        <rFont val="Arial"/>
        <family val="2"/>
      </rPr>
      <t>occurs due to: registration end-dated due to death or by request, registrant moved to another state.</t>
    </r>
  </si>
  <si>
    <t>1 782 261</t>
  </si>
  <si>
    <t xml:space="preserve"> 4 272</t>
  </si>
  <si>
    <t xml:space="preserve"> 66 067</t>
  </si>
  <si>
    <t xml:space="preserve"> 209 287</t>
  </si>
  <si>
    <t xml:space="preserve"> 218 098</t>
  </si>
  <si>
    <t xml:space="preserve"> 194 642</t>
  </si>
  <si>
    <t xml:space="preserve"> 183 572</t>
  </si>
  <si>
    <t xml:space="preserve"> 222 435</t>
  </si>
  <si>
    <t>1 098 373</t>
  </si>
  <si>
    <t xml:space="preserve"> 3 212</t>
  </si>
  <si>
    <t xml:space="preserve"> 27 388</t>
  </si>
  <si>
    <t xml:space="preserve"> 96 859</t>
  </si>
  <si>
    <t xml:space="preserve"> 119 591</t>
  </si>
  <si>
    <t xml:space="preserve"> 125 079</t>
  </si>
  <si>
    <t xml:space="preserve"> 126 928</t>
  </si>
  <si>
    <t xml:space="preserve"> 184 831</t>
  </si>
  <si>
    <t xml:space="preserve"> 683 888</t>
  </si>
  <si>
    <t>5. The above tables include registrants who have registered their objection to donate - 18 years &amp; above = 19 488 and 16-17 years = 23</t>
  </si>
  <si>
    <t xml:space="preserve"> 155 947</t>
  </si>
  <si>
    <t xml:space="preserve"> 169 938</t>
  </si>
  <si>
    <t xml:space="preserve"> 133 007</t>
  </si>
  <si>
    <t xml:space="preserve"> 83 098</t>
  </si>
  <si>
    <t xml:space="preserve"> 106 202</t>
  </si>
  <si>
    <t xml:space="preserve"> 20 193</t>
  </si>
  <si>
    <t xml:space="preserve"> 4 856</t>
  </si>
  <si>
    <t xml:space="preserve"> 15 555</t>
  </si>
  <si>
    <t>5. The above tables include registrants who have registered their objection to donate - 18 years &amp; above =19 617 and 16-17 years = 21</t>
  </si>
  <si>
    <r>
      <t>1. % of ABS Estimated Population (as at 30 June 2013)</t>
    </r>
    <r>
      <rPr>
        <sz val="10"/>
        <rFont val="Arial"/>
      </rPr>
      <t xml:space="preserve"> = Gender Total/ABS Estimated Gender Population.  </t>
    </r>
    <r>
      <rPr>
        <b/>
        <sz val="10"/>
        <rFont val="Arial"/>
        <family val="2"/>
      </rPr>
      <t>Please note:</t>
    </r>
    <r>
      <rPr>
        <sz val="10"/>
        <rFont val="Arial"/>
      </rPr>
      <t xml:space="preserve">  Excludes estimated population of 0-15 year old residents.</t>
    </r>
  </si>
  <si>
    <r>
      <t xml:space="preserve">2. Legally valid Consent Registrations (Including Intent Registrations of 16 &amp; 17 year olds) = </t>
    </r>
    <r>
      <rPr>
        <sz val="10"/>
        <rFont val="Arial"/>
      </rPr>
      <t>Female Total + Male Total.</t>
    </r>
  </si>
  <si>
    <r>
      <t xml:space="preserve">4. Negative Variance </t>
    </r>
    <r>
      <rPr>
        <sz val="10"/>
        <rFont val="Arial"/>
      </rPr>
      <t>occurs due to: registration end-dated due to death or by request, registrant moved to another state.</t>
    </r>
  </si>
  <si>
    <t>5. The above tables include registrants who have registered their objection to donate - 18 years &amp; above = 19,701 and 16-17 years =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</si>
</sst>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\ ###\ ##0"/>
    <numFmt numFmtId="165" formatCode="#,##0;[Red]#,##0"/>
    <numFmt numFmtId="166" formatCode="0.0%"/>
    <numFmt numFmtId="167" formatCode="_(* #,##0.00_);_(* \(#,##0.00\);_(* &quot;-&quot;??_);_(@_)"/>
    <numFmt numFmtId="168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43" fontId="4" fillId="0" borderId="0" applyFont="0" applyFill="0" applyBorder="0" applyAlignment="0" applyProtection="0"/>
  </cellStyleXfs>
  <cellXfs count="181">
    <xf numFmtId="0" fontId="0" fillId="0" borderId="0" xfId="0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0" fontId="5" fillId="3" borderId="1" xfId="2" applyNumberFormat="1" applyFont="1" applyFill="1" applyBorder="1" applyAlignment="1">
      <alignment horizontal="center"/>
    </xf>
    <xf numFmtId="10" fontId="5" fillId="3" borderId="1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 applyProtection="1">
      <alignment horizontal="center"/>
      <protection locked="0"/>
    </xf>
    <xf numFmtId="3" fontId="6" fillId="0" borderId="0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5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 applyBorder="1" applyAlignment="1"/>
    <xf numFmtId="0" fontId="6" fillId="0" borderId="0" xfId="0" applyFont="1" applyAlignment="1"/>
    <xf numFmtId="0" fontId="6" fillId="5" borderId="0" xfId="0" applyFont="1" applyFill="1" applyAlignment="1"/>
    <xf numFmtId="0" fontId="6" fillId="5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6" fillId="5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Alignment="1"/>
    <xf numFmtId="0" fontId="9" fillId="0" borderId="0" xfId="0" applyFont="1" applyAlignment="1"/>
    <xf numFmtId="0" fontId="6" fillId="5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10" fontId="6" fillId="0" borderId="0" xfId="0" applyNumberFormat="1" applyFont="1" applyBorder="1"/>
    <xf numFmtId="0" fontId="5" fillId="2" borderId="1" xfId="0" applyFont="1" applyFill="1" applyBorder="1"/>
    <xf numFmtId="1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6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6" fillId="4" borderId="0" xfId="0" applyFont="1" applyFill="1" applyBorder="1" applyAlignment="1"/>
    <xf numFmtId="0" fontId="6" fillId="4" borderId="0" xfId="0" applyFont="1" applyFill="1" applyAlignment="1"/>
    <xf numFmtId="0" fontId="6" fillId="4" borderId="0" xfId="0" applyFont="1" applyFill="1" applyAlignment="1">
      <alignment horizontal="left"/>
    </xf>
    <xf numFmtId="0" fontId="7" fillId="0" borderId="0" xfId="0" applyFont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164" fontId="6" fillId="0" borderId="0" xfId="0" applyNumberFormat="1" applyFont="1" applyBorder="1"/>
    <xf numFmtId="165" fontId="6" fillId="0" borderId="1" xfId="0" applyNumberFormat="1" applyFont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wrapText="1"/>
    </xf>
    <xf numFmtId="164" fontId="8" fillId="0" borderId="0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3" fontId="6" fillId="0" borderId="1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3" fontId="5" fillId="6" borderId="1" xfId="0" applyNumberFormat="1" applyFont="1" applyFill="1" applyBorder="1" applyAlignment="1">
      <alignment horizontal="center"/>
    </xf>
    <xf numFmtId="10" fontId="5" fillId="6" borderId="1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 applyProtection="1">
      <alignment horizontal="center"/>
      <protection locked="0"/>
    </xf>
    <xf numFmtId="165" fontId="5" fillId="6" borderId="1" xfId="0" applyNumberFormat="1" applyFont="1" applyFill="1" applyBorder="1" applyAlignment="1">
      <alignment horizontal="center"/>
    </xf>
    <xf numFmtId="166" fontId="5" fillId="6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10" fontId="6" fillId="0" borderId="1" xfId="2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168" fontId="6" fillId="0" borderId="0" xfId="1" applyNumberFormat="1" applyFont="1" applyBorder="1" applyAlignment="1">
      <alignment horizontal="left"/>
    </xf>
    <xf numFmtId="0" fontId="0" fillId="0" borderId="0" xfId="0" applyFill="1" applyAlignment="1"/>
    <xf numFmtId="168" fontId="6" fillId="0" borderId="1" xfId="1" applyNumberFormat="1" applyFont="1" applyBorder="1" applyAlignment="1">
      <alignment horizontal="center"/>
    </xf>
    <xf numFmtId="0" fontId="6" fillId="4" borderId="0" xfId="0" applyFont="1" applyFill="1" applyBorder="1"/>
    <xf numFmtId="3" fontId="8" fillId="3" borderId="1" xfId="0" applyNumberFormat="1" applyFont="1" applyFill="1" applyBorder="1" applyAlignment="1">
      <alignment horizontal="center"/>
    </xf>
    <xf numFmtId="10" fontId="8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168" fontId="5" fillId="3" borderId="1" xfId="1" applyNumberFormat="1" applyFont="1" applyFill="1" applyBorder="1" applyAlignment="1">
      <alignment horizontal="center"/>
    </xf>
    <xf numFmtId="3" fontId="5" fillId="3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7" fillId="4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6" fillId="5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textRotation="56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4" borderId="0" xfId="0" applyFont="1" applyFill="1" applyBorder="1" applyAlignment="1"/>
    <xf numFmtId="0" fontId="6" fillId="4" borderId="0" xfId="0" applyFont="1" applyFill="1" applyAlignment="1"/>
    <xf numFmtId="0" fontId="5" fillId="3" borderId="1" xfId="0" applyFont="1" applyFill="1" applyBorder="1" applyAlignment="1">
      <alignment vertical="center" textRotation="56"/>
    </xf>
    <xf numFmtId="0" fontId="6" fillId="0" borderId="3" xfId="0" applyFont="1" applyBorder="1" applyAlignment="1"/>
    <xf numFmtId="0" fontId="0" fillId="0" borderId="4" xfId="0" applyBorder="1" applyAlignment="1"/>
    <xf numFmtId="0" fontId="7" fillId="4" borderId="0" xfId="0" applyFont="1" applyFill="1" applyBorder="1" applyAlignment="1"/>
    <xf numFmtId="0" fontId="7" fillId="4" borderId="0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7" fillId="4" borderId="0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0" fillId="0" borderId="4" xfId="0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0" fillId="0" borderId="1" xfId="0" applyBorder="1" applyAlignment="1"/>
    <xf numFmtId="0" fontId="6" fillId="3" borderId="1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Alignment="1"/>
    <xf numFmtId="0" fontId="0" fillId="0" borderId="3" xfId="0" applyBorder="1" applyAlignment="1"/>
    <xf numFmtId="0" fontId="9" fillId="0" borderId="0" xfId="0" applyFont="1" applyBorder="1" applyAlignment="1"/>
    <xf numFmtId="0" fontId="0" fillId="0" borderId="0" xfId="0" applyAlignment="1"/>
    <xf numFmtId="0" fontId="7" fillId="0" borderId="0" xfId="0" applyFont="1" applyBorder="1" applyAlignment="1"/>
    <xf numFmtId="0" fontId="6" fillId="0" borderId="0" xfId="0" applyFont="1" applyAlignment="1"/>
    <xf numFmtId="0" fontId="7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Border="1"/>
    <xf numFmtId="3" fontId="4" fillId="0" borderId="1" xfId="0" applyNumberFormat="1" applyFont="1" applyBorder="1" applyAlignment="1">
      <alignment horizontal="center"/>
    </xf>
    <xf numFmtId="10" fontId="4" fillId="0" borderId="1" xfId="2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66" fontId="4" fillId="0" borderId="1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/>
    <xf numFmtId="0" fontId="4" fillId="4" borderId="0" xfId="0" applyFont="1" applyFill="1" applyAlignment="1"/>
    <xf numFmtId="0" fontId="4" fillId="4" borderId="0" xfId="0" applyFont="1" applyFill="1" applyAlignment="1">
      <alignment wrapText="1"/>
    </xf>
  </cellXfs>
  <cellStyles count="10">
    <cellStyle name="Comma" xfId="1" builtinId="3"/>
    <cellStyle name="Comma 2" xfId="5"/>
    <cellStyle name="Comma 2 2" xfId="9"/>
    <cellStyle name="Normal" xfId="0" builtinId="0"/>
    <cellStyle name="Normal 2" xfId="4"/>
    <cellStyle name="Normal 3" xfId="3"/>
    <cellStyle name="Normal 4" xfId="7"/>
    <cellStyle name="Normal 5" xfId="8"/>
    <cellStyle name="Percent" xfId="2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s/Australian%20Organ%20Donor%20Register/Statistics%20and%20reports/AODR%20Register%20-%20Consent%20Registrations%20and%2016-17%20Intent%20Registrations%20-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14"/>
      <sheetName val="Feb 14"/>
      <sheetName val="Mar 14"/>
      <sheetName val="Apr 14"/>
      <sheetName val="May 14"/>
      <sheetName val="Jun 14"/>
      <sheetName val="Jul 14"/>
      <sheetName val="Aug 14"/>
      <sheetName val="Sep 14"/>
      <sheetName val="Oct 14"/>
      <sheetName val="Nov 14"/>
      <sheetName val="Dec 14"/>
      <sheetName val="ABS Estimated Population"/>
      <sheetName val="% Var From Prev 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3">
            <v>401926</v>
          </cell>
        </row>
        <row r="4">
          <cell r="C4">
            <v>450703</v>
          </cell>
        </row>
        <row r="5">
          <cell r="C5">
            <v>354692</v>
          </cell>
        </row>
        <row r="6">
          <cell r="C6">
            <v>204008</v>
          </cell>
        </row>
        <row r="7">
          <cell r="C7">
            <v>277349</v>
          </cell>
        </row>
        <row r="8">
          <cell r="C8">
            <v>54448</v>
          </cell>
        </row>
        <row r="9">
          <cell r="C9">
            <v>13488</v>
          </cell>
        </row>
        <row r="10">
          <cell r="C10">
            <v>39976</v>
          </cell>
        </row>
        <row r="11">
          <cell r="C11">
            <v>1796590</v>
          </cell>
        </row>
      </sheetData>
      <sheetData sheetId="11"/>
      <sheetData sheetId="12">
        <row r="3">
          <cell r="C3">
            <v>2870092</v>
          </cell>
          <cell r="D3">
            <v>2963910</v>
          </cell>
        </row>
        <row r="4">
          <cell r="C4">
            <v>2222203</v>
          </cell>
          <cell r="D4">
            <v>2309974</v>
          </cell>
        </row>
        <row r="5">
          <cell r="C5">
            <v>1782471</v>
          </cell>
          <cell r="D5">
            <v>1817104</v>
          </cell>
        </row>
        <row r="6">
          <cell r="C6">
            <v>660110</v>
          </cell>
          <cell r="D6">
            <v>682684</v>
          </cell>
        </row>
        <row r="7">
          <cell r="C7">
            <v>975829</v>
          </cell>
          <cell r="D7">
            <v>961958</v>
          </cell>
        </row>
        <row r="8">
          <cell r="C8">
            <v>202487</v>
          </cell>
          <cell r="D8">
            <v>207653</v>
          </cell>
        </row>
        <row r="9">
          <cell r="C9">
            <v>94318</v>
          </cell>
          <cell r="D9">
            <v>84540</v>
          </cell>
        </row>
        <row r="10">
          <cell r="C10">
            <v>149106</v>
          </cell>
          <cell r="D10">
            <v>152916</v>
          </cell>
        </row>
        <row r="11">
          <cell r="C11">
            <v>8958391</v>
          </cell>
          <cell r="D11">
            <v>9181566</v>
          </cell>
        </row>
      </sheetData>
      <sheetData sheetId="13">
        <row r="3">
          <cell r="A3">
            <v>378197</v>
          </cell>
        </row>
        <row r="4">
          <cell r="A4">
            <v>430544</v>
          </cell>
        </row>
        <row r="5">
          <cell r="A5">
            <v>343689</v>
          </cell>
        </row>
        <row r="6">
          <cell r="A6">
            <v>192917</v>
          </cell>
        </row>
        <row r="7">
          <cell r="A7">
            <v>271947</v>
          </cell>
        </row>
        <row r="8">
          <cell r="A8">
            <v>53335</v>
          </cell>
        </row>
        <row r="9">
          <cell r="A9">
            <v>13457</v>
          </cell>
        </row>
        <row r="10">
          <cell r="A10">
            <v>38445</v>
          </cell>
        </row>
        <row r="11">
          <cell r="A11">
            <v>1722531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Normal="100" workbookViewId="0">
      <selection activeCell="F4" sqref="F4"/>
    </sheetView>
  </sheetViews>
  <sheetFormatPr defaultRowHeight="20.100000000000001" customHeight="1" x14ac:dyDescent="0.2"/>
  <cols>
    <col min="1" max="2" width="8.7109375" style="5" customWidth="1"/>
    <col min="3" max="11" width="12.7109375" style="5" customWidth="1"/>
    <col min="12" max="17" width="12.7109375" style="6" customWidth="1"/>
    <col min="18" max="29" width="12.7109375" style="7" customWidth="1"/>
    <col min="30" max="16384" width="9.140625" style="7"/>
  </cols>
  <sheetData>
    <row r="1" spans="1:14" ht="20.100000000000001" customHeight="1" x14ac:dyDescent="0.2">
      <c r="A1" s="117" t="s">
        <v>0</v>
      </c>
      <c r="B1" s="118"/>
      <c r="C1" s="1"/>
      <c r="D1" s="2"/>
      <c r="E1" s="3"/>
      <c r="F1" s="4"/>
      <c r="G1" s="4"/>
      <c r="H1" s="4"/>
      <c r="I1" s="4"/>
    </row>
    <row r="2" spans="1:14" ht="127.5" x14ac:dyDescent="0.2">
      <c r="A2" s="119"/>
      <c r="B2" s="119"/>
      <c r="C2" s="8" t="s">
        <v>1</v>
      </c>
      <c r="D2" s="8" t="s">
        <v>2</v>
      </c>
      <c r="E2" s="9" t="s">
        <v>3</v>
      </c>
      <c r="F2" s="10"/>
      <c r="G2" s="11"/>
      <c r="H2" s="11"/>
      <c r="I2" s="11"/>
    </row>
    <row r="3" spans="1:14" ht="20.100000000000001" customHeight="1" x14ac:dyDescent="0.2">
      <c r="A3" s="120" t="s">
        <v>4</v>
      </c>
      <c r="B3" s="12" t="s">
        <v>5</v>
      </c>
      <c r="C3" s="13">
        <v>379453</v>
      </c>
      <c r="D3" s="14">
        <v>0.2198</v>
      </c>
      <c r="E3" s="15">
        <f>IF(C3=0,0,(C3-'[1]% Var From Prev Month'!A3)/'[1]% Var From Prev Month'!A3)</f>
        <v>3.3210205263394473E-3</v>
      </c>
      <c r="F3" s="16"/>
      <c r="G3" s="4"/>
      <c r="H3" s="4"/>
      <c r="I3" s="4"/>
    </row>
    <row r="4" spans="1:14" ht="20.100000000000001" customHeight="1" x14ac:dyDescent="0.2">
      <c r="A4" s="120"/>
      <c r="B4" s="12" t="s">
        <v>6</v>
      </c>
      <c r="C4" s="13">
        <v>431585</v>
      </c>
      <c r="D4" s="14">
        <v>0.25</v>
      </c>
      <c r="E4" s="15">
        <f>IF(C4=0,0,(C4-'[1]% Var From Prev Month'!A4)/'[1]% Var From Prev Month'!A4)</f>
        <v>2.4178713441599465E-3</v>
      </c>
      <c r="F4" s="16"/>
      <c r="G4" s="4"/>
      <c r="H4" s="4"/>
      <c r="I4" s="4"/>
    </row>
    <row r="5" spans="1:14" ht="20.100000000000001" customHeight="1" x14ac:dyDescent="0.2">
      <c r="A5" s="120"/>
      <c r="B5" s="12" t="s">
        <v>7</v>
      </c>
      <c r="C5" s="13">
        <v>344248</v>
      </c>
      <c r="D5" s="14">
        <v>0.19939999999999999</v>
      </c>
      <c r="E5" s="15">
        <f>IF(C5=0,0,(C5-'[1]% Var From Prev Month'!A5)/'[1]% Var From Prev Month'!A5)</f>
        <v>1.6264704427549324E-3</v>
      </c>
      <c r="F5" s="16"/>
      <c r="G5" s="4"/>
      <c r="H5" s="4"/>
      <c r="I5" s="4"/>
    </row>
    <row r="6" spans="1:14" ht="20.100000000000001" customHeight="1" x14ac:dyDescent="0.2">
      <c r="A6" s="120"/>
      <c r="B6" s="12" t="s">
        <v>8</v>
      </c>
      <c r="C6" s="13">
        <v>193638</v>
      </c>
      <c r="D6" s="14">
        <v>0.11219999999999999</v>
      </c>
      <c r="E6" s="15">
        <f>IF(C6=0,0,(C6-'[1]% Var From Prev Month'!A6)/'[1]% Var From Prev Month'!A6)</f>
        <v>3.7373585531601675E-3</v>
      </c>
      <c r="F6" s="16"/>
      <c r="G6" s="4"/>
      <c r="H6" s="4"/>
      <c r="I6" s="4"/>
    </row>
    <row r="7" spans="1:14" ht="20.100000000000001" customHeight="1" x14ac:dyDescent="0.2">
      <c r="A7" s="120"/>
      <c r="B7" s="12" t="s">
        <v>9</v>
      </c>
      <c r="C7" s="13">
        <v>272260</v>
      </c>
      <c r="D7" s="14">
        <v>0.15770000000000001</v>
      </c>
      <c r="E7" s="15">
        <f>IF(C7=0,0,(C7-'[1]% Var From Prev Month'!A7)/'[1]% Var From Prev Month'!A7)</f>
        <v>1.1509595619734728E-3</v>
      </c>
      <c r="F7" s="16"/>
      <c r="G7" s="4"/>
      <c r="H7" s="4"/>
      <c r="I7" s="4"/>
    </row>
    <row r="8" spans="1:14" ht="20.100000000000001" customHeight="1" x14ac:dyDescent="0.2">
      <c r="A8" s="120"/>
      <c r="B8" s="12" t="s">
        <v>10</v>
      </c>
      <c r="C8" s="13">
        <v>53356</v>
      </c>
      <c r="D8" s="14">
        <v>3.09E-2</v>
      </c>
      <c r="E8" s="15">
        <f>IF(C8=0,0,(C8-'[1]% Var From Prev Month'!A8)/'[1]% Var From Prev Month'!A8)</f>
        <v>3.9373769569700946E-4</v>
      </c>
      <c r="F8" s="16"/>
      <c r="G8" s="4"/>
      <c r="H8" s="4"/>
      <c r="I8" s="4"/>
    </row>
    <row r="9" spans="1:14" ht="20.100000000000001" customHeight="1" x14ac:dyDescent="0.2">
      <c r="A9" s="120"/>
      <c r="B9" s="12" t="s">
        <v>11</v>
      </c>
      <c r="C9" s="13">
        <v>13427</v>
      </c>
      <c r="D9" s="14">
        <v>7.7999999999999996E-3</v>
      </c>
      <c r="E9" s="15">
        <f>IF(C9=0,0,(C9-'[1]% Var From Prev Month'!A9)/'[1]% Var From Prev Month'!A9)</f>
        <v>-2.2293230289068887E-3</v>
      </c>
      <c r="F9" s="16"/>
      <c r="G9" s="4"/>
      <c r="H9" s="4"/>
      <c r="I9" s="4"/>
    </row>
    <row r="10" spans="1:14" ht="20.100000000000001" customHeight="1" x14ac:dyDescent="0.2">
      <c r="A10" s="120"/>
      <c r="B10" s="12" t="s">
        <v>12</v>
      </c>
      <c r="C10" s="13">
        <v>38552</v>
      </c>
      <c r="D10" s="14">
        <v>2.23E-2</v>
      </c>
      <c r="E10" s="15">
        <f>IF(C10=0,0,(C10-'[1]% Var From Prev Month'!A10)/'[1]% Var From Prev Month'!A10)</f>
        <v>2.7831967746130837E-3</v>
      </c>
      <c r="F10" s="16"/>
      <c r="G10" s="4"/>
      <c r="H10" s="4"/>
      <c r="I10" s="4"/>
    </row>
    <row r="11" spans="1:14" ht="20.100000000000001" customHeight="1" x14ac:dyDescent="0.2">
      <c r="A11" s="121" t="s">
        <v>13</v>
      </c>
      <c r="B11" s="122"/>
      <c r="C11" s="17">
        <v>1726519</v>
      </c>
      <c r="D11" s="18">
        <v>1</v>
      </c>
      <c r="E11" s="19">
        <f>IF(C11=0,0,(C11-'[1]% Var From Prev Month'!A11)/'[1]% Var From Prev Month'!A11)</f>
        <v>2.3151978106634944E-3</v>
      </c>
      <c r="F11" s="20"/>
      <c r="G11" s="4"/>
      <c r="H11" s="4"/>
      <c r="I11" s="4"/>
    </row>
    <row r="14" spans="1:14" ht="20.100000000000001" customHeight="1" x14ac:dyDescent="0.2">
      <c r="A14" s="121" t="s">
        <v>0</v>
      </c>
      <c r="B14" s="123"/>
      <c r="C14" s="124" t="s">
        <v>14</v>
      </c>
      <c r="D14" s="125"/>
      <c r="E14" s="125"/>
      <c r="F14" s="125"/>
      <c r="G14" s="125"/>
      <c r="H14" s="125"/>
      <c r="I14" s="125"/>
      <c r="J14" s="125"/>
      <c r="K14" s="21"/>
      <c r="L14" s="11"/>
      <c r="M14" s="11"/>
      <c r="N14" s="22"/>
    </row>
    <row r="15" spans="1:14" ht="39.950000000000003" customHeight="1" x14ac:dyDescent="0.2">
      <c r="A15" s="121"/>
      <c r="B15" s="121"/>
      <c r="C15" s="23" t="s">
        <v>15</v>
      </c>
      <c r="D15" s="23" t="s">
        <v>16</v>
      </c>
      <c r="E15" s="23" t="s">
        <v>17</v>
      </c>
      <c r="F15" s="23" t="s">
        <v>18</v>
      </c>
      <c r="G15" s="23" t="s">
        <v>19</v>
      </c>
      <c r="H15" s="23" t="s">
        <v>20</v>
      </c>
      <c r="I15" s="23" t="s">
        <v>21</v>
      </c>
      <c r="J15" s="23" t="s">
        <v>22</v>
      </c>
      <c r="K15" s="24" t="s">
        <v>23</v>
      </c>
      <c r="L15" s="11"/>
      <c r="M15" s="11"/>
      <c r="N15" s="22"/>
    </row>
    <row r="16" spans="1:14" ht="20.100000000000001" customHeight="1" x14ac:dyDescent="0.2">
      <c r="A16" s="120" t="s">
        <v>4</v>
      </c>
      <c r="B16" s="12" t="s">
        <v>5</v>
      </c>
      <c r="C16" s="25">
        <v>392</v>
      </c>
      <c r="D16" s="13">
        <v>7730</v>
      </c>
      <c r="E16" s="13">
        <v>35341</v>
      </c>
      <c r="F16" s="13">
        <v>44642</v>
      </c>
      <c r="G16" s="13">
        <v>40830</v>
      </c>
      <c r="H16" s="13">
        <v>42349</v>
      </c>
      <c r="I16" s="13">
        <v>59965</v>
      </c>
      <c r="J16" s="26">
        <f>SUM(C16:I16)</f>
        <v>231249</v>
      </c>
      <c r="K16" s="27">
        <f>J16/'[1]ABS Estimated Population'!D3</f>
        <v>7.8021599846149176E-2</v>
      </c>
      <c r="L16" s="28"/>
      <c r="M16" s="11"/>
      <c r="N16" s="22"/>
    </row>
    <row r="17" spans="1:14" ht="20.100000000000001" customHeight="1" x14ac:dyDescent="0.2">
      <c r="A17" s="120"/>
      <c r="B17" s="12" t="s">
        <v>6</v>
      </c>
      <c r="C17" s="25">
        <v>308</v>
      </c>
      <c r="D17" s="13">
        <v>18969</v>
      </c>
      <c r="E17" s="13">
        <v>59604</v>
      </c>
      <c r="F17" s="13">
        <v>57612</v>
      </c>
      <c r="G17" s="13">
        <v>45886</v>
      </c>
      <c r="H17" s="13">
        <v>40749</v>
      </c>
      <c r="I17" s="13">
        <v>45114</v>
      </c>
      <c r="J17" s="26">
        <f t="shared" ref="J17:J23" si="0">SUM(C17:I17)</f>
        <v>268242</v>
      </c>
      <c r="K17" s="27">
        <f>J17/'[1]ABS Estimated Population'!D4</f>
        <v>0.11612338493853178</v>
      </c>
      <c r="L17" s="28"/>
      <c r="M17" s="11"/>
      <c r="N17" s="22"/>
    </row>
    <row r="18" spans="1:14" ht="20.100000000000001" customHeight="1" x14ac:dyDescent="0.2">
      <c r="A18" s="120"/>
      <c r="B18" s="12" t="s">
        <v>7</v>
      </c>
      <c r="C18" s="25">
        <v>260</v>
      </c>
      <c r="D18" s="13">
        <v>11409</v>
      </c>
      <c r="E18" s="13">
        <v>38911</v>
      </c>
      <c r="F18" s="13">
        <v>43775</v>
      </c>
      <c r="G18" s="13">
        <v>40080</v>
      </c>
      <c r="H18" s="13">
        <v>37896</v>
      </c>
      <c r="I18" s="13">
        <v>41961</v>
      </c>
      <c r="J18" s="26">
        <f t="shared" si="0"/>
        <v>214292</v>
      </c>
      <c r="K18" s="27">
        <f>J18/'[1]ABS Estimated Population'!D5</f>
        <v>0.11793050920585724</v>
      </c>
      <c r="L18" s="28"/>
      <c r="M18" s="11"/>
      <c r="N18" s="22"/>
    </row>
    <row r="19" spans="1:14" ht="20.100000000000001" customHeight="1" x14ac:dyDescent="0.2">
      <c r="A19" s="120"/>
      <c r="B19" s="12" t="s">
        <v>8</v>
      </c>
      <c r="C19" s="13">
        <v>2556</v>
      </c>
      <c r="D19" s="13">
        <v>13570</v>
      </c>
      <c r="E19" s="13">
        <v>18942</v>
      </c>
      <c r="F19" s="13">
        <v>18591</v>
      </c>
      <c r="G19" s="13">
        <v>18195</v>
      </c>
      <c r="H19" s="13">
        <v>18754</v>
      </c>
      <c r="I19" s="13">
        <v>24081</v>
      </c>
      <c r="J19" s="26">
        <f t="shared" si="0"/>
        <v>114689</v>
      </c>
      <c r="K19" s="27">
        <f>J19/'[1]ABS Estimated Population'!D6</f>
        <v>0.16799719928986179</v>
      </c>
      <c r="L19" s="28"/>
      <c r="M19" s="11"/>
      <c r="N19" s="22"/>
    </row>
    <row r="20" spans="1:14" ht="20.100000000000001" customHeight="1" x14ac:dyDescent="0.2">
      <c r="A20" s="120"/>
      <c r="B20" s="12" t="s">
        <v>9</v>
      </c>
      <c r="C20" s="25">
        <v>132</v>
      </c>
      <c r="D20" s="13">
        <v>11637</v>
      </c>
      <c r="E20" s="13">
        <v>35816</v>
      </c>
      <c r="F20" s="13">
        <v>34453</v>
      </c>
      <c r="G20" s="13">
        <v>30652</v>
      </c>
      <c r="H20" s="13">
        <v>27141</v>
      </c>
      <c r="I20" s="13">
        <v>27715</v>
      </c>
      <c r="J20" s="26">
        <f t="shared" si="0"/>
        <v>167546</v>
      </c>
      <c r="K20" s="27">
        <f>J20/'[1]ABS Estimated Population'!D7</f>
        <v>0.17417184534044106</v>
      </c>
      <c r="L20" s="28"/>
      <c r="M20" s="11"/>
      <c r="N20" s="22"/>
    </row>
    <row r="21" spans="1:14" ht="20.100000000000001" customHeight="1" x14ac:dyDescent="0.2">
      <c r="A21" s="120"/>
      <c r="B21" s="12" t="s">
        <v>10</v>
      </c>
      <c r="C21" s="25">
        <v>54</v>
      </c>
      <c r="D21" s="13">
        <v>2504</v>
      </c>
      <c r="E21" s="13">
        <v>5808</v>
      </c>
      <c r="F21" s="13">
        <v>6069</v>
      </c>
      <c r="G21" s="13">
        <v>6343</v>
      </c>
      <c r="H21" s="13">
        <v>6434</v>
      </c>
      <c r="I21" s="13">
        <v>6243</v>
      </c>
      <c r="J21" s="26">
        <f t="shared" si="0"/>
        <v>33455</v>
      </c>
      <c r="K21" s="27">
        <f>J21/'[1]ABS Estimated Population'!D8</f>
        <v>0.16111012121182935</v>
      </c>
      <c r="L21" s="28"/>
      <c r="M21" s="11"/>
      <c r="N21" s="22"/>
    </row>
    <row r="22" spans="1:14" ht="20.100000000000001" customHeight="1" x14ac:dyDescent="0.2">
      <c r="A22" s="120"/>
      <c r="B22" s="12" t="s">
        <v>11</v>
      </c>
      <c r="C22" s="25">
        <v>18</v>
      </c>
      <c r="D22" s="25">
        <v>604</v>
      </c>
      <c r="E22" s="13">
        <v>2275</v>
      </c>
      <c r="F22" s="13">
        <v>2083</v>
      </c>
      <c r="G22" s="13">
        <v>1716</v>
      </c>
      <c r="H22" s="13">
        <v>1223</v>
      </c>
      <c r="I22" s="25">
        <v>660</v>
      </c>
      <c r="J22" s="26">
        <f t="shared" si="0"/>
        <v>8579</v>
      </c>
      <c r="K22" s="27">
        <f>J22/'[1]ABS Estimated Population'!D9</f>
        <v>0.10147859001656021</v>
      </c>
      <c r="L22" s="28"/>
      <c r="M22" s="11"/>
      <c r="N22" s="22"/>
    </row>
    <row r="23" spans="1:14" ht="20.100000000000001" customHeight="1" x14ac:dyDescent="0.2">
      <c r="A23" s="120"/>
      <c r="B23" s="12" t="s">
        <v>12</v>
      </c>
      <c r="C23" s="25">
        <v>34</v>
      </c>
      <c r="D23" s="13">
        <v>1939</v>
      </c>
      <c r="E23" s="13">
        <v>5901</v>
      </c>
      <c r="F23" s="13">
        <v>5020</v>
      </c>
      <c r="G23" s="13">
        <v>3921</v>
      </c>
      <c r="H23" s="13">
        <v>3278</v>
      </c>
      <c r="I23" s="13">
        <v>3453</v>
      </c>
      <c r="J23" s="26">
        <f t="shared" si="0"/>
        <v>23546</v>
      </c>
      <c r="K23" s="27">
        <f>J23/'[1]ABS Estimated Population'!D10</f>
        <v>0.1539799628554239</v>
      </c>
      <c r="L23" s="28"/>
      <c r="M23" s="11"/>
      <c r="N23" s="22"/>
    </row>
    <row r="24" spans="1:14" ht="20.100000000000001" customHeight="1" x14ac:dyDescent="0.2">
      <c r="A24" s="121" t="s">
        <v>13</v>
      </c>
      <c r="B24" s="122"/>
      <c r="C24" s="29">
        <f>SUM(C16:C23)</f>
        <v>3754</v>
      </c>
      <c r="D24" s="29">
        <f t="shared" ref="D24:J24" si="1">SUM(D16:D23)</f>
        <v>68362</v>
      </c>
      <c r="E24" s="29">
        <f t="shared" si="1"/>
        <v>202598</v>
      </c>
      <c r="F24" s="29">
        <f t="shared" si="1"/>
        <v>212245</v>
      </c>
      <c r="G24" s="29">
        <f t="shared" si="1"/>
        <v>187623</v>
      </c>
      <c r="H24" s="29">
        <f t="shared" si="1"/>
        <v>177824</v>
      </c>
      <c r="I24" s="29">
        <f t="shared" si="1"/>
        <v>209192</v>
      </c>
      <c r="J24" s="29">
        <f t="shared" si="1"/>
        <v>1061598</v>
      </c>
      <c r="K24" s="30">
        <f>J24/'[1]ABS Estimated Population'!D11</f>
        <v>0.11562275977758042</v>
      </c>
      <c r="L24" s="11"/>
      <c r="M24" s="11"/>
      <c r="N24" s="22"/>
    </row>
    <row r="25" spans="1:14" ht="20.100000000000001" customHeight="1" x14ac:dyDescent="0.2">
      <c r="C25" s="31"/>
      <c r="L25" s="22"/>
      <c r="M25" s="22"/>
      <c r="N25" s="22"/>
    </row>
    <row r="26" spans="1:14" ht="20.100000000000001" customHeight="1" x14ac:dyDescent="0.2">
      <c r="L26" s="22"/>
      <c r="M26" s="22"/>
      <c r="N26" s="22"/>
    </row>
    <row r="27" spans="1:14" ht="20.100000000000001" customHeight="1" x14ac:dyDescent="0.2">
      <c r="A27" s="121" t="s">
        <v>0</v>
      </c>
      <c r="B27" s="121"/>
      <c r="C27" s="126" t="s">
        <v>24</v>
      </c>
      <c r="D27" s="127"/>
      <c r="E27" s="127"/>
      <c r="F27" s="127"/>
      <c r="G27" s="127"/>
      <c r="H27" s="127"/>
      <c r="I27" s="127"/>
      <c r="J27" s="127"/>
      <c r="K27" s="128"/>
      <c r="L27" s="22"/>
      <c r="M27" s="22"/>
      <c r="N27" s="22"/>
    </row>
    <row r="28" spans="1:14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  <c r="L28" s="22"/>
      <c r="M28" s="22"/>
      <c r="N28" s="22"/>
    </row>
    <row r="29" spans="1:14" ht="20.100000000000001" customHeight="1" x14ac:dyDescent="0.2">
      <c r="A29" s="120" t="s">
        <v>4</v>
      </c>
      <c r="B29" s="12" t="s">
        <v>5</v>
      </c>
      <c r="C29" s="25">
        <v>165</v>
      </c>
      <c r="D29" s="13">
        <v>3031</v>
      </c>
      <c r="E29" s="13">
        <v>16083</v>
      </c>
      <c r="F29" s="13">
        <v>23985</v>
      </c>
      <c r="G29" s="13">
        <v>26120</v>
      </c>
      <c r="H29" s="13">
        <v>29069</v>
      </c>
      <c r="I29" s="13">
        <v>49751</v>
      </c>
      <c r="J29" s="26">
        <f>SUM(C29:I29)</f>
        <v>148204</v>
      </c>
      <c r="K29" s="27">
        <f>J29/'[1]ABS Estimated Population'!C3</f>
        <v>5.1637369115693853E-2</v>
      </c>
    </row>
    <row r="30" spans="1:14" ht="20.100000000000001" customHeight="1" x14ac:dyDescent="0.2">
      <c r="A30" s="120"/>
      <c r="B30" s="12" t="s">
        <v>6</v>
      </c>
      <c r="C30" s="25">
        <v>92</v>
      </c>
      <c r="D30" s="13">
        <v>6569</v>
      </c>
      <c r="E30" s="13">
        <v>28201</v>
      </c>
      <c r="F30" s="13">
        <v>33140</v>
      </c>
      <c r="G30" s="13">
        <v>30353</v>
      </c>
      <c r="H30" s="13">
        <v>28396</v>
      </c>
      <c r="I30" s="13">
        <v>36592</v>
      </c>
      <c r="J30" s="26">
        <f t="shared" ref="J30:J36" si="2">SUM(C30:I30)</f>
        <v>163343</v>
      </c>
      <c r="K30" s="27">
        <f>J30/'[1]ABS Estimated Population'!C4</f>
        <v>7.3504985818127325E-2</v>
      </c>
    </row>
    <row r="31" spans="1:14" ht="20.100000000000001" customHeight="1" x14ac:dyDescent="0.2">
      <c r="A31" s="120"/>
      <c r="B31" s="12" t="s">
        <v>7</v>
      </c>
      <c r="C31" s="25">
        <v>55</v>
      </c>
      <c r="D31" s="13">
        <v>3461</v>
      </c>
      <c r="E31" s="13">
        <v>16505</v>
      </c>
      <c r="F31" s="13">
        <v>22852</v>
      </c>
      <c r="G31" s="13">
        <v>25018</v>
      </c>
      <c r="H31" s="13">
        <v>25852</v>
      </c>
      <c r="I31" s="13">
        <v>36213</v>
      </c>
      <c r="J31" s="26">
        <f t="shared" si="2"/>
        <v>129956</v>
      </c>
      <c r="K31" s="27">
        <f>J31/'[1]ABS Estimated Population'!C5</f>
        <v>7.2907778022756053E-2</v>
      </c>
    </row>
    <row r="32" spans="1:14" ht="20.100000000000001" customHeight="1" x14ac:dyDescent="0.2">
      <c r="A32" s="120"/>
      <c r="B32" s="12" t="s">
        <v>8</v>
      </c>
      <c r="C32" s="13">
        <v>2516</v>
      </c>
      <c r="D32" s="13">
        <v>8948</v>
      </c>
      <c r="E32" s="13">
        <v>10354</v>
      </c>
      <c r="F32" s="13">
        <v>11354</v>
      </c>
      <c r="G32" s="13">
        <v>12454</v>
      </c>
      <c r="H32" s="13">
        <v>13164</v>
      </c>
      <c r="I32" s="13">
        <v>20159</v>
      </c>
      <c r="J32" s="26">
        <f t="shared" si="2"/>
        <v>78949</v>
      </c>
      <c r="K32" s="27">
        <f>J32/'[1]ABS Estimated Population'!C6</f>
        <v>0.11959976367575101</v>
      </c>
    </row>
    <row r="33" spans="1:17" ht="20.100000000000001" customHeight="1" x14ac:dyDescent="0.2">
      <c r="A33" s="120"/>
      <c r="B33" s="12" t="s">
        <v>9</v>
      </c>
      <c r="C33" s="25">
        <v>36</v>
      </c>
      <c r="D33" s="13">
        <v>4718</v>
      </c>
      <c r="E33" s="13">
        <v>16772</v>
      </c>
      <c r="F33" s="13">
        <v>19829</v>
      </c>
      <c r="G33" s="13">
        <v>20112</v>
      </c>
      <c r="H33" s="13">
        <v>19383</v>
      </c>
      <c r="I33" s="13">
        <v>23864</v>
      </c>
      <c r="J33" s="26">
        <f t="shared" si="2"/>
        <v>104714</v>
      </c>
      <c r="K33" s="27">
        <f>J33/'[1]ABS Estimated Population'!C7</f>
        <v>0.10730773526919163</v>
      </c>
    </row>
    <row r="34" spans="1:17" ht="20.100000000000001" customHeight="1" x14ac:dyDescent="0.2">
      <c r="A34" s="120"/>
      <c r="B34" s="12" t="s">
        <v>10</v>
      </c>
      <c r="C34" s="25">
        <v>11</v>
      </c>
      <c r="D34" s="25">
        <v>804</v>
      </c>
      <c r="E34" s="13">
        <v>2619</v>
      </c>
      <c r="F34" s="13">
        <v>3068</v>
      </c>
      <c r="G34" s="13">
        <v>3712</v>
      </c>
      <c r="H34" s="13">
        <v>4318</v>
      </c>
      <c r="I34" s="13">
        <v>5369</v>
      </c>
      <c r="J34" s="26">
        <f t="shared" si="2"/>
        <v>19901</v>
      </c>
      <c r="K34" s="27">
        <f>J34/'[1]ABS Estimated Population'!C8</f>
        <v>9.8282852726347861E-2</v>
      </c>
    </row>
    <row r="35" spans="1:17" ht="20.100000000000001" customHeight="1" x14ac:dyDescent="0.2">
      <c r="A35" s="120"/>
      <c r="B35" s="12" t="s">
        <v>11</v>
      </c>
      <c r="C35" s="25">
        <v>1</v>
      </c>
      <c r="D35" s="25">
        <v>171</v>
      </c>
      <c r="E35" s="25">
        <v>897</v>
      </c>
      <c r="F35" s="13">
        <v>1062</v>
      </c>
      <c r="G35" s="13">
        <v>1095</v>
      </c>
      <c r="H35" s="25">
        <v>990</v>
      </c>
      <c r="I35" s="25">
        <v>632</v>
      </c>
      <c r="J35" s="26">
        <f t="shared" si="2"/>
        <v>4848</v>
      </c>
      <c r="K35" s="27">
        <f>J35/'[1]ABS Estimated Population'!C9</f>
        <v>5.1400581013168217E-2</v>
      </c>
    </row>
    <row r="36" spans="1:17" ht="20.100000000000001" customHeight="1" x14ac:dyDescent="0.2">
      <c r="A36" s="120"/>
      <c r="B36" s="12" t="s">
        <v>12</v>
      </c>
      <c r="C36" s="25">
        <v>7</v>
      </c>
      <c r="D36" s="25">
        <v>766</v>
      </c>
      <c r="E36" s="13">
        <v>3028</v>
      </c>
      <c r="F36" s="13">
        <v>3108</v>
      </c>
      <c r="G36" s="13">
        <v>2860</v>
      </c>
      <c r="H36" s="13">
        <v>2472</v>
      </c>
      <c r="I36" s="13">
        <v>2765</v>
      </c>
      <c r="J36" s="26">
        <f t="shared" si="2"/>
        <v>15006</v>
      </c>
      <c r="K36" s="27">
        <f>J36/'[1]ABS Estimated Population'!C10</f>
        <v>0.10063981328719167</v>
      </c>
    </row>
    <row r="37" spans="1:17" ht="20.100000000000001" customHeight="1" x14ac:dyDescent="0.2">
      <c r="A37" s="121" t="s">
        <v>13</v>
      </c>
      <c r="B37" s="122"/>
      <c r="C37" s="29">
        <f t="shared" ref="C37:J37" si="3">SUM(C29:C36)</f>
        <v>2883</v>
      </c>
      <c r="D37" s="29">
        <f t="shared" si="3"/>
        <v>28468</v>
      </c>
      <c r="E37" s="29">
        <f t="shared" si="3"/>
        <v>94459</v>
      </c>
      <c r="F37" s="29">
        <f t="shared" si="3"/>
        <v>118398</v>
      </c>
      <c r="G37" s="29">
        <f t="shared" si="3"/>
        <v>121724</v>
      </c>
      <c r="H37" s="29">
        <f t="shared" si="3"/>
        <v>123644</v>
      </c>
      <c r="I37" s="29">
        <f t="shared" si="3"/>
        <v>175345</v>
      </c>
      <c r="J37" s="29">
        <f t="shared" si="3"/>
        <v>664921</v>
      </c>
      <c r="K37" s="30">
        <f>J37/'[1]ABS Estimated Population'!C11</f>
        <v>7.4223261744212773E-2</v>
      </c>
    </row>
    <row r="38" spans="1:17" ht="20.100000000000001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22"/>
      <c r="M38" s="22"/>
      <c r="N38" s="22"/>
      <c r="O38" s="22"/>
      <c r="P38" s="22"/>
    </row>
    <row r="39" spans="1:17" s="37" customFormat="1" ht="20.100000000000001" customHeight="1" x14ac:dyDescent="0.2">
      <c r="A39" s="111" t="s">
        <v>25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34"/>
      <c r="M39" s="35"/>
      <c r="N39" s="35"/>
      <c r="O39" s="35"/>
      <c r="P39" s="35"/>
      <c r="Q39" s="36"/>
    </row>
    <row r="40" spans="1:17" s="37" customFormat="1" ht="20.100000000000001" customHeight="1" x14ac:dyDescent="0.2">
      <c r="A40" s="109" t="s">
        <v>26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34"/>
      <c r="M40" s="35"/>
      <c r="N40" s="35"/>
      <c r="O40" s="35"/>
      <c r="P40" s="35"/>
      <c r="Q40" s="36"/>
    </row>
    <row r="41" spans="1:17" s="37" customFormat="1" ht="20.100000000000001" customHeight="1" x14ac:dyDescent="0.2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38"/>
      <c r="M41" s="35"/>
      <c r="N41" s="35"/>
      <c r="O41" s="35"/>
      <c r="P41" s="35"/>
      <c r="Q41" s="36"/>
    </row>
    <row r="42" spans="1:17" s="37" customFormat="1" ht="20.100000000000001" customHeight="1" x14ac:dyDescent="0.2">
      <c r="A42" s="111" t="s">
        <v>27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39"/>
      <c r="M42" s="40"/>
      <c r="N42" s="40"/>
      <c r="O42" s="35"/>
      <c r="P42" s="35"/>
      <c r="Q42" s="36"/>
    </row>
    <row r="43" spans="1:17" s="37" customFormat="1" ht="20.100000000000001" customHeight="1" x14ac:dyDescent="0.2">
      <c r="A43" s="112" t="s">
        <v>28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39"/>
      <c r="M43" s="40"/>
      <c r="N43" s="40"/>
      <c r="O43" s="35"/>
      <c r="P43" s="35"/>
      <c r="Q43" s="36"/>
    </row>
    <row r="44" spans="1:17" s="37" customFormat="1" ht="20.100000000000001" customHeight="1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41"/>
      <c r="M44" s="40"/>
      <c r="N44" s="40"/>
      <c r="O44" s="35"/>
      <c r="P44" s="35"/>
      <c r="Q44" s="36"/>
    </row>
    <row r="45" spans="1:17" s="37" customFormat="1" ht="20.100000000000001" customHeight="1" x14ac:dyDescent="0.2">
      <c r="A45" s="113" t="s">
        <v>29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42"/>
      <c r="M45" s="43"/>
      <c r="N45" s="43"/>
      <c r="O45" s="35"/>
      <c r="P45" s="35"/>
      <c r="Q45" s="36"/>
    </row>
    <row r="46" spans="1:17" s="45" customFormat="1" ht="20.100000000000001" customHeight="1" x14ac:dyDescent="0.2">
      <c r="A46" s="114" t="s">
        <v>30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38"/>
      <c r="M46" s="44"/>
      <c r="N46" s="44"/>
      <c r="O46" s="44"/>
      <c r="P46" s="44"/>
    </row>
    <row r="47" spans="1:17" s="37" customFormat="1" ht="20.100000000000001" customHeight="1" x14ac:dyDescent="0.2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34"/>
      <c r="M47" s="35"/>
      <c r="N47" s="35"/>
      <c r="O47" s="35"/>
      <c r="P47" s="35"/>
      <c r="Q47" s="36"/>
    </row>
    <row r="48" spans="1:17" ht="20.100000000000001" customHeight="1" x14ac:dyDescent="0.2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9"/>
      <c r="M48" s="49"/>
      <c r="N48" s="49"/>
      <c r="O48" s="22"/>
      <c r="P48" s="22"/>
    </row>
    <row r="49" spans="1:16" ht="20.100000000000001" customHeight="1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9"/>
      <c r="M49" s="49"/>
      <c r="N49" s="49"/>
      <c r="O49" s="22"/>
      <c r="P49" s="22"/>
    </row>
    <row r="50" spans="1:16" ht="20.100000000000001" customHeight="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9"/>
      <c r="M50" s="49"/>
      <c r="N50" s="49"/>
      <c r="O50" s="22"/>
      <c r="P50" s="22"/>
    </row>
    <row r="51" spans="1:16" ht="20.100000000000001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49"/>
      <c r="M51" s="49"/>
      <c r="N51" s="49"/>
      <c r="O51" s="22"/>
      <c r="P51" s="22"/>
    </row>
    <row r="52" spans="1:16" ht="20.100000000000001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49"/>
      <c r="M52" s="49"/>
      <c r="N52" s="49"/>
      <c r="O52" s="22"/>
      <c r="P52" s="22"/>
    </row>
    <row r="53" spans="1:16" ht="20.100000000000001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49"/>
      <c r="M53" s="49"/>
      <c r="N53" s="49"/>
      <c r="O53" s="22"/>
      <c r="P53" s="22"/>
    </row>
    <row r="54" spans="1:16" ht="20.100000000000001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49"/>
      <c r="M54" s="49"/>
      <c r="N54" s="49"/>
      <c r="O54" s="22"/>
      <c r="P54" s="22"/>
    </row>
    <row r="55" spans="1:16" ht="20.100000000000001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22"/>
      <c r="M55" s="22"/>
      <c r="N55" s="22"/>
      <c r="O55" s="22"/>
      <c r="P55" s="22"/>
    </row>
    <row r="56" spans="1:16" ht="20.100000000000001" customHeight="1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22"/>
      <c r="M56" s="22"/>
      <c r="N56" s="22"/>
      <c r="O56" s="22"/>
      <c r="P56" s="22"/>
    </row>
    <row r="57" spans="1:16" ht="20.100000000000001" customHeight="1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22"/>
      <c r="M57" s="22"/>
      <c r="N57" s="22"/>
      <c r="O57" s="22"/>
      <c r="P57" s="22"/>
    </row>
    <row r="58" spans="1:16" ht="20.100000000000001" customHeigh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22"/>
      <c r="M58" s="22"/>
      <c r="N58" s="22"/>
      <c r="O58" s="22"/>
      <c r="P58" s="22"/>
    </row>
  </sheetData>
  <mergeCells count="17">
    <mergeCell ref="A39:K39"/>
    <mergeCell ref="A1:B2"/>
    <mergeCell ref="A3:A10"/>
    <mergeCell ref="A11:B11"/>
    <mergeCell ref="A14:B15"/>
    <mergeCell ref="C14:J14"/>
    <mergeCell ref="A16:A23"/>
    <mergeCell ref="A24:B24"/>
    <mergeCell ref="A27:B28"/>
    <mergeCell ref="C27:K27"/>
    <mergeCell ref="A29:A36"/>
    <mergeCell ref="A37:B37"/>
    <mergeCell ref="A40:K41"/>
    <mergeCell ref="A42:K42"/>
    <mergeCell ref="A43:K44"/>
    <mergeCell ref="A45:K45"/>
    <mergeCell ref="A46:K46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&amp;F</oddHead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6" customWidth="1"/>
    <col min="3" max="17" width="12.7109375" style="6" customWidth="1"/>
    <col min="18" max="106" width="12.7109375" style="7" customWidth="1"/>
    <col min="107" max="16384" width="9.140625" style="7"/>
  </cols>
  <sheetData>
    <row r="1" spans="1:13" ht="20.100000000000001" customHeight="1" x14ac:dyDescent="0.2">
      <c r="A1" s="117" t="s">
        <v>0</v>
      </c>
      <c r="B1" s="138"/>
      <c r="C1" s="139"/>
      <c r="D1" s="140"/>
      <c r="E1" s="141"/>
      <c r="F1" s="35"/>
    </row>
    <row r="2" spans="1:13" ht="127.5" x14ac:dyDescent="0.2">
      <c r="A2" s="138"/>
      <c r="B2" s="138"/>
      <c r="C2" s="8" t="s">
        <v>1</v>
      </c>
      <c r="D2" s="8" t="s">
        <v>2</v>
      </c>
      <c r="E2" s="9" t="s">
        <v>3</v>
      </c>
      <c r="F2" s="10"/>
    </row>
    <row r="3" spans="1:13" ht="20.100000000000001" customHeight="1" x14ac:dyDescent="0.2">
      <c r="A3" s="131" t="s">
        <v>4</v>
      </c>
      <c r="B3" s="12" t="s">
        <v>5</v>
      </c>
      <c r="C3" s="99">
        <v>399469</v>
      </c>
      <c r="D3" s="91">
        <v>0.22320000000000001</v>
      </c>
      <c r="E3" s="15">
        <v>6.0000000000000001E-3</v>
      </c>
      <c r="F3" s="31"/>
    </row>
    <row r="4" spans="1:13" ht="20.100000000000001" customHeight="1" x14ac:dyDescent="0.2">
      <c r="A4" s="131"/>
      <c r="B4" s="12" t="s">
        <v>6</v>
      </c>
      <c r="C4" s="99">
        <v>448915</v>
      </c>
      <c r="D4" s="91">
        <v>0.25090000000000001</v>
      </c>
      <c r="E4" s="15">
        <v>4.4000000000000003E-3</v>
      </c>
      <c r="F4" s="31"/>
    </row>
    <row r="5" spans="1:13" ht="20.100000000000001" customHeight="1" x14ac:dyDescent="0.2">
      <c r="A5" s="131"/>
      <c r="B5" s="12" t="s">
        <v>7</v>
      </c>
      <c r="C5" s="99">
        <v>353337</v>
      </c>
      <c r="D5" s="91">
        <v>0.19739999999999999</v>
      </c>
      <c r="E5" s="15">
        <v>3.3E-3</v>
      </c>
      <c r="F5" s="31"/>
    </row>
    <row r="6" spans="1:13" ht="20.100000000000001" customHeight="1" x14ac:dyDescent="0.2">
      <c r="A6" s="131"/>
      <c r="B6" s="12" t="s">
        <v>8</v>
      </c>
      <c r="C6" s="99">
        <v>203360</v>
      </c>
      <c r="D6" s="91">
        <v>0.11360000000000001</v>
      </c>
      <c r="E6" s="15">
        <v>4.7000000000000002E-3</v>
      </c>
      <c r="F6" s="31"/>
    </row>
    <row r="7" spans="1:13" ht="20.100000000000001" customHeight="1" x14ac:dyDescent="0.2">
      <c r="A7" s="131"/>
      <c r="B7" s="12" t="s">
        <v>9</v>
      </c>
      <c r="C7" s="99">
        <v>276873</v>
      </c>
      <c r="D7" s="91">
        <v>0.1547</v>
      </c>
      <c r="E7" s="15">
        <v>2.0999999999999999E-3</v>
      </c>
      <c r="F7" s="31"/>
    </row>
    <row r="8" spans="1:13" ht="20.100000000000001" customHeight="1" x14ac:dyDescent="0.2">
      <c r="A8" s="131"/>
      <c r="B8" s="12" t="s">
        <v>10</v>
      </c>
      <c r="C8" s="99">
        <v>54351</v>
      </c>
      <c r="D8" s="91">
        <v>3.04E-2</v>
      </c>
      <c r="E8" s="15">
        <v>2E-3</v>
      </c>
      <c r="F8" s="31"/>
    </row>
    <row r="9" spans="1:13" ht="20.100000000000001" customHeight="1" x14ac:dyDescent="0.2">
      <c r="A9" s="131"/>
      <c r="B9" s="12" t="s">
        <v>11</v>
      </c>
      <c r="C9" s="99">
        <v>13463</v>
      </c>
      <c r="D9" s="91">
        <v>7.4999999999999997E-3</v>
      </c>
      <c r="E9" s="15">
        <v>2.2000000000000001E-3</v>
      </c>
      <c r="F9" s="31"/>
    </row>
    <row r="10" spans="1:13" ht="20.100000000000001" customHeight="1" x14ac:dyDescent="0.2">
      <c r="A10" s="131"/>
      <c r="B10" s="12" t="s">
        <v>12</v>
      </c>
      <c r="C10" s="99">
        <v>39816</v>
      </c>
      <c r="D10" s="91">
        <v>2.23E-2</v>
      </c>
      <c r="E10" s="15">
        <v>3.3E-3</v>
      </c>
      <c r="F10" s="31"/>
    </row>
    <row r="11" spans="1:13" ht="20.100000000000001" customHeight="1" x14ac:dyDescent="0.2">
      <c r="A11" s="121" t="s">
        <v>13</v>
      </c>
      <c r="B11" s="122"/>
      <c r="C11" s="105">
        <v>1789584</v>
      </c>
      <c r="D11" s="18">
        <v>1</v>
      </c>
      <c r="E11" s="19">
        <v>4.1000000000000003E-3</v>
      </c>
      <c r="F11" s="20"/>
    </row>
    <row r="14" spans="1:13" ht="20.100000000000001" customHeight="1" x14ac:dyDescent="0.2">
      <c r="A14" s="121" t="s">
        <v>0</v>
      </c>
      <c r="B14" s="121"/>
      <c r="C14" s="124" t="s">
        <v>14</v>
      </c>
      <c r="D14" s="125"/>
      <c r="E14" s="125"/>
      <c r="F14" s="125"/>
      <c r="G14" s="125"/>
      <c r="H14" s="125"/>
      <c r="I14" s="125"/>
      <c r="J14" s="125"/>
      <c r="K14" s="142"/>
      <c r="L14" s="11"/>
      <c r="M14" s="11"/>
    </row>
    <row r="15" spans="1:13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  <c r="L15" s="11"/>
      <c r="M15" s="11"/>
    </row>
    <row r="16" spans="1:13" ht="20.100000000000001" customHeight="1" x14ac:dyDescent="0.2">
      <c r="A16" s="131" t="s">
        <v>4</v>
      </c>
      <c r="B16" s="12" t="s">
        <v>5</v>
      </c>
      <c r="C16" s="107">
        <v>455</v>
      </c>
      <c r="D16" s="26">
        <v>8472</v>
      </c>
      <c r="E16" s="26">
        <v>36893</v>
      </c>
      <c r="F16" s="26">
        <v>46853</v>
      </c>
      <c r="G16" s="26">
        <v>42996</v>
      </c>
      <c r="H16" s="26">
        <v>44162</v>
      </c>
      <c r="I16" s="26">
        <v>64538</v>
      </c>
      <c r="J16" s="99">
        <v>244369</v>
      </c>
      <c r="K16" s="27">
        <v>8.2000000000000003E-2</v>
      </c>
      <c r="L16" s="28"/>
      <c r="M16" s="11"/>
    </row>
    <row r="17" spans="1:14" ht="20.100000000000001" customHeight="1" x14ac:dyDescent="0.2">
      <c r="A17" s="131"/>
      <c r="B17" s="12" t="s">
        <v>6</v>
      </c>
      <c r="C17" s="107">
        <v>304</v>
      </c>
      <c r="D17" s="26">
        <v>17966</v>
      </c>
      <c r="E17" s="26">
        <v>62227</v>
      </c>
      <c r="F17" s="26">
        <v>59381</v>
      </c>
      <c r="G17" s="26">
        <v>48375</v>
      </c>
      <c r="H17" s="26">
        <v>42842</v>
      </c>
      <c r="I17" s="26">
        <v>48482</v>
      </c>
      <c r="J17" s="99">
        <v>279577</v>
      </c>
      <c r="K17" s="27">
        <v>0.121</v>
      </c>
      <c r="L17" s="28"/>
      <c r="M17" s="11"/>
    </row>
    <row r="18" spans="1:14" ht="20.100000000000001" customHeight="1" x14ac:dyDescent="0.2">
      <c r="A18" s="131"/>
      <c r="B18" s="12" t="s">
        <v>7</v>
      </c>
      <c r="C18" s="107">
        <v>259</v>
      </c>
      <c r="D18" s="26">
        <v>10509</v>
      </c>
      <c r="E18" s="26">
        <v>39760</v>
      </c>
      <c r="F18" s="26">
        <v>44772</v>
      </c>
      <c r="G18" s="26">
        <v>41517</v>
      </c>
      <c r="H18" s="26">
        <v>39048</v>
      </c>
      <c r="I18" s="26">
        <v>44907</v>
      </c>
      <c r="J18" s="99">
        <v>220772</v>
      </c>
      <c r="K18" s="27">
        <v>0.121</v>
      </c>
      <c r="L18" s="28"/>
      <c r="M18" s="11"/>
    </row>
    <row r="19" spans="1:14" ht="20.100000000000001" customHeight="1" x14ac:dyDescent="0.2">
      <c r="A19" s="131"/>
      <c r="B19" s="12" t="s">
        <v>8</v>
      </c>
      <c r="C19" s="26">
        <v>3004</v>
      </c>
      <c r="D19" s="26">
        <v>13894</v>
      </c>
      <c r="E19" s="26">
        <v>20681</v>
      </c>
      <c r="F19" s="26">
        <v>19199</v>
      </c>
      <c r="G19" s="26">
        <v>18858</v>
      </c>
      <c r="H19" s="26">
        <v>19235</v>
      </c>
      <c r="I19" s="26">
        <v>25587</v>
      </c>
      <c r="J19" s="99">
        <v>120458</v>
      </c>
      <c r="K19" s="27">
        <v>0.17599999999999999</v>
      </c>
      <c r="L19" s="28"/>
      <c r="M19" s="11"/>
    </row>
    <row r="20" spans="1:14" ht="20.100000000000001" customHeight="1" x14ac:dyDescent="0.2">
      <c r="A20" s="131"/>
      <c r="B20" s="12" t="s">
        <v>9</v>
      </c>
      <c r="C20" s="107">
        <v>121</v>
      </c>
      <c r="D20" s="26">
        <v>10198</v>
      </c>
      <c r="E20" s="26">
        <v>36393</v>
      </c>
      <c r="F20" s="26">
        <v>35120</v>
      </c>
      <c r="G20" s="26">
        <v>31528</v>
      </c>
      <c r="H20" s="26">
        <v>27841</v>
      </c>
      <c r="I20" s="26">
        <v>29597</v>
      </c>
      <c r="J20" s="99">
        <v>170798</v>
      </c>
      <c r="K20" s="27">
        <v>0.17799999999999999</v>
      </c>
      <c r="L20" s="28"/>
      <c r="M20" s="11"/>
    </row>
    <row r="21" spans="1:14" ht="20.100000000000001" customHeight="1" x14ac:dyDescent="0.2">
      <c r="A21" s="131"/>
      <c r="B21" s="12" t="s">
        <v>10</v>
      </c>
      <c r="C21" s="107">
        <v>54</v>
      </c>
      <c r="D21" s="26">
        <v>2300</v>
      </c>
      <c r="E21" s="26">
        <v>5960</v>
      </c>
      <c r="F21" s="26">
        <v>6182</v>
      </c>
      <c r="G21" s="26">
        <v>6454</v>
      </c>
      <c r="H21" s="26">
        <v>6508</v>
      </c>
      <c r="I21" s="26">
        <v>6736</v>
      </c>
      <c r="J21" s="99">
        <v>34194</v>
      </c>
      <c r="K21" s="27">
        <v>0.16500000000000001</v>
      </c>
      <c r="L21" s="28"/>
      <c r="M21" s="11"/>
    </row>
    <row r="22" spans="1:14" ht="20.100000000000001" customHeight="1" x14ac:dyDescent="0.2">
      <c r="A22" s="131"/>
      <c r="B22" s="12" t="s">
        <v>11</v>
      </c>
      <c r="C22" s="107">
        <v>11</v>
      </c>
      <c r="D22" s="107">
        <v>510</v>
      </c>
      <c r="E22" s="26">
        <v>2316</v>
      </c>
      <c r="F22" s="26">
        <v>2085</v>
      </c>
      <c r="G22" s="26">
        <v>1744</v>
      </c>
      <c r="H22" s="26">
        <v>1245</v>
      </c>
      <c r="I22" s="107">
        <v>703</v>
      </c>
      <c r="J22" s="99">
        <v>8614</v>
      </c>
      <c r="K22" s="27">
        <v>0.10199999999999999</v>
      </c>
      <c r="L22" s="28"/>
      <c r="M22" s="11"/>
    </row>
    <row r="23" spans="1:14" ht="20.100000000000001" customHeight="1" x14ac:dyDescent="0.2">
      <c r="A23" s="131"/>
      <c r="B23" s="12" t="s">
        <v>12</v>
      </c>
      <c r="C23" s="107">
        <v>35</v>
      </c>
      <c r="D23" s="26">
        <v>1789</v>
      </c>
      <c r="E23" s="26">
        <v>6006</v>
      </c>
      <c r="F23" s="26">
        <v>5289</v>
      </c>
      <c r="G23" s="26">
        <v>4060</v>
      </c>
      <c r="H23" s="26">
        <v>3426</v>
      </c>
      <c r="I23" s="26">
        <v>3722</v>
      </c>
      <c r="J23" s="99">
        <v>24327</v>
      </c>
      <c r="K23" s="27">
        <v>0.159</v>
      </c>
      <c r="L23" s="28"/>
      <c r="M23" s="11"/>
    </row>
    <row r="24" spans="1:14" ht="20.100000000000001" customHeight="1" x14ac:dyDescent="0.2">
      <c r="A24" s="121" t="s">
        <v>13</v>
      </c>
      <c r="B24" s="122"/>
      <c r="C24" s="106">
        <v>4243</v>
      </c>
      <c r="D24" s="106">
        <v>65638</v>
      </c>
      <c r="E24" s="106">
        <v>210236</v>
      </c>
      <c r="F24" s="106">
        <v>218881</v>
      </c>
      <c r="G24" s="106">
        <v>195532</v>
      </c>
      <c r="H24" s="106">
        <v>184307</v>
      </c>
      <c r="I24" s="106">
        <v>224272</v>
      </c>
      <c r="J24" s="106">
        <v>1103109</v>
      </c>
      <c r="K24" s="30">
        <v>0.12</v>
      </c>
      <c r="L24" s="11"/>
      <c r="M24" s="11"/>
    </row>
    <row r="26" spans="1:14" ht="20.100000000000001" customHeight="1" x14ac:dyDescent="0.2">
      <c r="L26" s="22"/>
      <c r="M26" s="22"/>
      <c r="N26" s="22"/>
    </row>
    <row r="27" spans="1:14" ht="20.100000000000001" customHeight="1" x14ac:dyDescent="0.2">
      <c r="A27" s="121" t="s">
        <v>0</v>
      </c>
      <c r="B27" s="121"/>
      <c r="C27" s="126" t="s">
        <v>24</v>
      </c>
      <c r="D27" s="132"/>
      <c r="E27" s="132"/>
      <c r="F27" s="132"/>
      <c r="G27" s="132"/>
      <c r="H27" s="132"/>
      <c r="I27" s="132"/>
      <c r="J27" s="132"/>
      <c r="K27" s="158"/>
      <c r="L27" s="33"/>
      <c r="M27" s="33"/>
      <c r="N27" s="22"/>
    </row>
    <row r="28" spans="1:14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  <c r="L28" s="11"/>
      <c r="M28" s="11"/>
      <c r="N28" s="22"/>
    </row>
    <row r="29" spans="1:14" ht="20.100000000000001" customHeight="1" x14ac:dyDescent="0.2">
      <c r="A29" s="120" t="s">
        <v>4</v>
      </c>
      <c r="B29" s="12" t="s">
        <v>5</v>
      </c>
      <c r="C29" s="107">
        <v>171</v>
      </c>
      <c r="D29" s="26">
        <v>3231</v>
      </c>
      <c r="E29" s="26">
        <v>16604</v>
      </c>
      <c r="F29" s="26">
        <v>24509</v>
      </c>
      <c r="G29" s="26">
        <v>27301</v>
      </c>
      <c r="H29" s="26">
        <v>30105</v>
      </c>
      <c r="I29" s="26">
        <v>53179</v>
      </c>
      <c r="J29" s="99">
        <v>155100</v>
      </c>
      <c r="K29" s="27">
        <v>5.3999999999999999E-2</v>
      </c>
      <c r="L29" s="28"/>
      <c r="M29" s="4"/>
      <c r="N29" s="22"/>
    </row>
    <row r="30" spans="1:14" ht="20.100000000000001" customHeight="1" x14ac:dyDescent="0.2">
      <c r="A30" s="120"/>
      <c r="B30" s="12" t="s">
        <v>6</v>
      </c>
      <c r="C30" s="107">
        <v>99</v>
      </c>
      <c r="D30" s="26">
        <v>6047</v>
      </c>
      <c r="E30" s="26">
        <v>28969</v>
      </c>
      <c r="F30" s="26">
        <v>33707</v>
      </c>
      <c r="G30" s="26">
        <v>31654</v>
      </c>
      <c r="H30" s="26">
        <v>29845</v>
      </c>
      <c r="I30" s="26">
        <v>39019</v>
      </c>
      <c r="J30" s="99">
        <v>169340</v>
      </c>
      <c r="K30" s="27">
        <v>7.5999999999999998E-2</v>
      </c>
      <c r="L30" s="28"/>
      <c r="M30" s="4"/>
      <c r="N30" s="22"/>
    </row>
    <row r="31" spans="1:14" ht="20.100000000000001" customHeight="1" x14ac:dyDescent="0.2">
      <c r="A31" s="120"/>
      <c r="B31" s="12" t="s">
        <v>7</v>
      </c>
      <c r="C31" s="107">
        <v>48</v>
      </c>
      <c r="D31" s="26">
        <v>3144</v>
      </c>
      <c r="E31" s="26">
        <v>16543</v>
      </c>
      <c r="F31" s="26">
        <v>22806</v>
      </c>
      <c r="G31" s="26">
        <v>25456</v>
      </c>
      <c r="H31" s="26">
        <v>26369</v>
      </c>
      <c r="I31" s="26">
        <v>38199</v>
      </c>
      <c r="J31" s="99">
        <v>132565</v>
      </c>
      <c r="K31" s="27">
        <v>7.3999999999999996E-2</v>
      </c>
      <c r="L31" s="28"/>
      <c r="M31" s="4"/>
      <c r="N31" s="22"/>
    </row>
    <row r="32" spans="1:14" ht="20.100000000000001" customHeight="1" x14ac:dyDescent="0.2">
      <c r="A32" s="120"/>
      <c r="B32" s="12" t="s">
        <v>8</v>
      </c>
      <c r="C32" s="26">
        <v>2902</v>
      </c>
      <c r="D32" s="26">
        <v>9268</v>
      </c>
      <c r="E32" s="26">
        <v>11571</v>
      </c>
      <c r="F32" s="26">
        <v>11572</v>
      </c>
      <c r="G32" s="26">
        <v>12888</v>
      </c>
      <c r="H32" s="26">
        <v>13401</v>
      </c>
      <c r="I32" s="26">
        <v>21300</v>
      </c>
      <c r="J32" s="99">
        <v>82902</v>
      </c>
      <c r="K32" s="27">
        <v>0.126</v>
      </c>
      <c r="L32" s="28"/>
      <c r="M32" s="4"/>
      <c r="N32" s="22"/>
    </row>
    <row r="33" spans="1:14" ht="20.100000000000001" customHeight="1" x14ac:dyDescent="0.2">
      <c r="A33" s="120"/>
      <c r="B33" s="12" t="s">
        <v>9</v>
      </c>
      <c r="C33" s="107">
        <v>35</v>
      </c>
      <c r="D33" s="26">
        <v>3942</v>
      </c>
      <c r="E33" s="26">
        <v>16936</v>
      </c>
      <c r="F33" s="26">
        <v>19837</v>
      </c>
      <c r="G33" s="26">
        <v>20529</v>
      </c>
      <c r="H33" s="26">
        <v>19686</v>
      </c>
      <c r="I33" s="26">
        <v>25110</v>
      </c>
      <c r="J33" s="99">
        <v>106075</v>
      </c>
      <c r="K33" s="27">
        <v>0.109</v>
      </c>
      <c r="L33" s="28"/>
      <c r="M33" s="4"/>
      <c r="N33" s="22"/>
    </row>
    <row r="34" spans="1:14" ht="20.100000000000001" customHeight="1" x14ac:dyDescent="0.2">
      <c r="A34" s="120"/>
      <c r="B34" s="12" t="s">
        <v>10</v>
      </c>
      <c r="C34" s="107">
        <v>7</v>
      </c>
      <c r="D34" s="107">
        <v>714</v>
      </c>
      <c r="E34" s="26">
        <v>2637</v>
      </c>
      <c r="F34" s="26">
        <v>3064</v>
      </c>
      <c r="G34" s="26">
        <v>3688</v>
      </c>
      <c r="H34" s="26">
        <v>4379</v>
      </c>
      <c r="I34" s="26">
        <v>5668</v>
      </c>
      <c r="J34" s="99">
        <v>20157</v>
      </c>
      <c r="K34" s="27">
        <v>0.1</v>
      </c>
      <c r="L34" s="28"/>
      <c r="M34" s="4"/>
      <c r="N34" s="22"/>
    </row>
    <row r="35" spans="1:14" ht="20.100000000000001" customHeight="1" x14ac:dyDescent="0.2">
      <c r="A35" s="120"/>
      <c r="B35" s="12" t="s">
        <v>11</v>
      </c>
      <c r="C35" s="107">
        <v>1</v>
      </c>
      <c r="D35" s="107">
        <v>149</v>
      </c>
      <c r="E35" s="107">
        <v>872</v>
      </c>
      <c r="F35" s="107">
        <v>1048</v>
      </c>
      <c r="G35" s="26">
        <v>1092</v>
      </c>
      <c r="H35" s="107">
        <v>993</v>
      </c>
      <c r="I35" s="107">
        <v>694</v>
      </c>
      <c r="J35" s="99">
        <v>4849</v>
      </c>
      <c r="K35" s="27">
        <v>5.0999999999999997E-2</v>
      </c>
      <c r="L35" s="28"/>
      <c r="M35" s="4"/>
      <c r="N35" s="22"/>
    </row>
    <row r="36" spans="1:14" ht="20.100000000000001" customHeight="1" x14ac:dyDescent="0.2">
      <c r="A36" s="120"/>
      <c r="B36" s="12" t="s">
        <v>12</v>
      </c>
      <c r="C36" s="107">
        <v>7</v>
      </c>
      <c r="D36" s="107">
        <v>709</v>
      </c>
      <c r="E36" s="26">
        <v>3119</v>
      </c>
      <c r="F36" s="26">
        <v>3169</v>
      </c>
      <c r="G36" s="26">
        <v>2931</v>
      </c>
      <c r="H36" s="26">
        <v>2580</v>
      </c>
      <c r="I36" s="26">
        <v>2974</v>
      </c>
      <c r="J36" s="99">
        <v>15489</v>
      </c>
      <c r="K36" s="27">
        <v>0.104</v>
      </c>
      <c r="L36" s="28"/>
      <c r="M36" s="4"/>
      <c r="N36" s="22"/>
    </row>
    <row r="37" spans="1:14" ht="20.100000000000001" customHeight="1" x14ac:dyDescent="0.2">
      <c r="A37" s="121" t="s">
        <v>13</v>
      </c>
      <c r="B37" s="122"/>
      <c r="C37" s="106">
        <v>3270</v>
      </c>
      <c r="D37" s="106">
        <v>27204</v>
      </c>
      <c r="E37" s="106">
        <v>97251</v>
      </c>
      <c r="F37" s="106">
        <v>119712</v>
      </c>
      <c r="G37" s="106">
        <v>125539</v>
      </c>
      <c r="H37" s="106">
        <v>127358</v>
      </c>
      <c r="I37" s="106">
        <v>186143</v>
      </c>
      <c r="J37" s="106">
        <v>686477</v>
      </c>
      <c r="K37" s="30">
        <v>7.6999999999999999E-2</v>
      </c>
      <c r="L37" s="16"/>
      <c r="M37" s="4"/>
      <c r="N37" s="22"/>
    </row>
    <row r="38" spans="1:14" ht="20.100000000000001" customHeight="1" x14ac:dyDescent="0.2">
      <c r="L38" s="22"/>
      <c r="M38" s="22"/>
      <c r="N38" s="22"/>
    </row>
    <row r="39" spans="1:14" ht="20.100000000000001" customHeight="1" x14ac:dyDescent="0.2">
      <c r="A39" s="134" t="s">
        <v>25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37"/>
      <c r="M39" s="37"/>
      <c r="N39" s="37"/>
    </row>
    <row r="40" spans="1:14" ht="20.100000000000001" customHeight="1" x14ac:dyDescent="0.2">
      <c r="A40" s="135" t="s">
        <v>26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37"/>
      <c r="M40" s="37"/>
      <c r="N40" s="37"/>
    </row>
    <row r="41" spans="1:14" ht="20.100000000000001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37"/>
      <c r="M41" s="37"/>
      <c r="N41" s="37"/>
    </row>
    <row r="42" spans="1:14" ht="20.100000000000001" customHeight="1" x14ac:dyDescent="0.2">
      <c r="A42" s="111" t="s">
        <v>27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37"/>
      <c r="M42" s="37"/>
      <c r="N42" s="37"/>
    </row>
    <row r="43" spans="1:14" ht="20.100000000000001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37"/>
      <c r="M43" s="37"/>
      <c r="N43" s="37"/>
    </row>
    <row r="44" spans="1:14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37"/>
      <c r="M44" s="37"/>
      <c r="N44" s="37"/>
    </row>
    <row r="45" spans="1:14" ht="12.75" x14ac:dyDescent="0.2">
      <c r="A45" s="111" t="s">
        <v>29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4" ht="20.100000000000001" customHeight="1" x14ac:dyDescent="0.2">
      <c r="A46" s="129" t="s">
        <v>60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</row>
    <row r="47" spans="1:14" ht="20.100000000000001" customHeight="1" x14ac:dyDescent="0.2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>
    <oddHeader>&amp;F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6" customWidth="1"/>
    <col min="3" max="17" width="12.7109375" style="6" customWidth="1"/>
    <col min="18" max="42" width="12.7109375" style="7" customWidth="1"/>
    <col min="43" max="16384" width="9.140625" style="7"/>
  </cols>
  <sheetData>
    <row r="1" spans="1:11" ht="20.100000000000001" customHeight="1" x14ac:dyDescent="0.2">
      <c r="A1" s="117" t="s">
        <v>0</v>
      </c>
      <c r="B1" s="138"/>
      <c r="C1" s="139"/>
      <c r="D1" s="140"/>
      <c r="E1" s="141"/>
      <c r="F1" s="35"/>
    </row>
    <row r="2" spans="1:11" ht="127.5" x14ac:dyDescent="0.2">
      <c r="A2" s="138"/>
      <c r="B2" s="138"/>
      <c r="C2" s="8" t="s">
        <v>1</v>
      </c>
      <c r="D2" s="8" t="s">
        <v>2</v>
      </c>
      <c r="E2" s="9" t="s">
        <v>3</v>
      </c>
      <c r="F2" s="10"/>
    </row>
    <row r="3" spans="1:11" ht="20.100000000000001" customHeight="1" x14ac:dyDescent="0.2">
      <c r="A3" s="131" t="s">
        <v>4</v>
      </c>
      <c r="B3" s="12" t="s">
        <v>5</v>
      </c>
      <c r="C3" s="13">
        <v>401926</v>
      </c>
      <c r="D3" s="14">
        <v>0.22370000000000001</v>
      </c>
      <c r="E3" s="15">
        <v>6.1999999999999998E-3</v>
      </c>
      <c r="F3" s="53"/>
    </row>
    <row r="4" spans="1:11" ht="20.100000000000001" customHeight="1" x14ac:dyDescent="0.2">
      <c r="A4" s="131"/>
      <c r="B4" s="12" t="s">
        <v>6</v>
      </c>
      <c r="C4" s="13">
        <v>450703</v>
      </c>
      <c r="D4" s="14">
        <v>0.25090000000000001</v>
      </c>
      <c r="E4" s="15">
        <v>4.0000000000000001E-3</v>
      </c>
      <c r="F4" s="53"/>
    </row>
    <row r="5" spans="1:11" ht="20.100000000000001" customHeight="1" x14ac:dyDescent="0.2">
      <c r="A5" s="131"/>
      <c r="B5" s="12" t="s">
        <v>7</v>
      </c>
      <c r="C5" s="13">
        <v>354692</v>
      </c>
      <c r="D5" s="14">
        <v>0.19739999999999999</v>
      </c>
      <c r="E5" s="15">
        <v>3.8E-3</v>
      </c>
      <c r="F5" s="53"/>
    </row>
    <row r="6" spans="1:11" ht="20.100000000000001" customHeight="1" x14ac:dyDescent="0.2">
      <c r="A6" s="131"/>
      <c r="B6" s="12" t="s">
        <v>8</v>
      </c>
      <c r="C6" s="13">
        <v>204008</v>
      </c>
      <c r="D6" s="14">
        <v>0.11360000000000001</v>
      </c>
      <c r="E6" s="15">
        <v>3.2000000000000002E-3</v>
      </c>
      <c r="F6" s="53"/>
    </row>
    <row r="7" spans="1:11" ht="20.100000000000001" customHeight="1" x14ac:dyDescent="0.2">
      <c r="A7" s="131"/>
      <c r="B7" s="12" t="s">
        <v>9</v>
      </c>
      <c r="C7" s="13">
        <v>277349</v>
      </c>
      <c r="D7" s="14">
        <v>0.15440000000000001</v>
      </c>
      <c r="E7" s="15">
        <v>1.6999999999999999E-3</v>
      </c>
      <c r="F7" s="53"/>
    </row>
    <row r="8" spans="1:11" ht="20.100000000000001" customHeight="1" x14ac:dyDescent="0.2">
      <c r="A8" s="131"/>
      <c r="B8" s="12" t="s">
        <v>10</v>
      </c>
      <c r="C8" s="13">
        <v>54448</v>
      </c>
      <c r="D8" s="14">
        <v>3.0300000000000001E-2</v>
      </c>
      <c r="E8" s="15">
        <v>1.8E-3</v>
      </c>
      <c r="F8" s="53"/>
    </row>
    <row r="9" spans="1:11" ht="20.100000000000001" customHeight="1" x14ac:dyDescent="0.2">
      <c r="A9" s="131"/>
      <c r="B9" s="12" t="s">
        <v>11</v>
      </c>
      <c r="C9" s="13">
        <v>13488</v>
      </c>
      <c r="D9" s="14">
        <v>7.4999999999999997E-3</v>
      </c>
      <c r="E9" s="15">
        <v>1.9E-3</v>
      </c>
      <c r="F9" s="53"/>
    </row>
    <row r="10" spans="1:11" ht="20.100000000000001" customHeight="1" x14ac:dyDescent="0.2">
      <c r="A10" s="131"/>
      <c r="B10" s="12" t="s">
        <v>12</v>
      </c>
      <c r="C10" s="13">
        <v>39976</v>
      </c>
      <c r="D10" s="14">
        <v>2.23E-2</v>
      </c>
      <c r="E10" s="15">
        <v>4.0000000000000001E-3</v>
      </c>
      <c r="F10" s="53"/>
    </row>
    <row r="11" spans="1:11" ht="20.100000000000001" customHeight="1" x14ac:dyDescent="0.2">
      <c r="A11" s="121" t="s">
        <v>13</v>
      </c>
      <c r="B11" s="122"/>
      <c r="C11" s="101">
        <v>1796590</v>
      </c>
      <c r="D11" s="102">
        <v>1</v>
      </c>
      <c r="E11" s="19">
        <v>3.8999999999999998E-3</v>
      </c>
      <c r="F11" s="20"/>
    </row>
    <row r="14" spans="1:11" ht="20.100000000000001" customHeight="1" x14ac:dyDescent="0.2">
      <c r="A14" s="121" t="s">
        <v>0</v>
      </c>
      <c r="B14" s="121"/>
      <c r="C14" s="124" t="s">
        <v>14</v>
      </c>
      <c r="D14" s="125"/>
      <c r="E14" s="125"/>
      <c r="F14" s="125"/>
      <c r="G14" s="125"/>
      <c r="H14" s="125"/>
      <c r="I14" s="125"/>
      <c r="J14" s="125"/>
      <c r="K14" s="142"/>
    </row>
    <row r="15" spans="1:11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</row>
    <row r="16" spans="1:11" ht="20.100000000000001" customHeight="1" x14ac:dyDescent="0.2">
      <c r="A16" s="131" t="s">
        <v>4</v>
      </c>
      <c r="B16" s="12" t="s">
        <v>5</v>
      </c>
      <c r="C16" s="25">
        <v>448</v>
      </c>
      <c r="D16" s="13">
        <v>8563</v>
      </c>
      <c r="E16" s="13">
        <v>37153</v>
      </c>
      <c r="F16" s="13">
        <v>47153</v>
      </c>
      <c r="G16" s="13">
        <v>43227</v>
      </c>
      <c r="H16" s="13">
        <v>44349</v>
      </c>
      <c r="I16" s="13">
        <v>65086</v>
      </c>
      <c r="J16" s="56">
        <v>245979</v>
      </c>
      <c r="K16" s="27">
        <v>8.3000000000000004E-2</v>
      </c>
    </row>
    <row r="17" spans="1:11" ht="20.100000000000001" customHeight="1" x14ac:dyDescent="0.2">
      <c r="A17" s="131"/>
      <c r="B17" s="12" t="s">
        <v>6</v>
      </c>
      <c r="C17" s="25">
        <v>290</v>
      </c>
      <c r="D17" s="13">
        <v>17871</v>
      </c>
      <c r="E17" s="13">
        <v>62497</v>
      </c>
      <c r="F17" s="13">
        <v>59640</v>
      </c>
      <c r="G17" s="13">
        <v>48587</v>
      </c>
      <c r="H17" s="13">
        <v>43053</v>
      </c>
      <c r="I17" s="13">
        <v>48827</v>
      </c>
      <c r="J17" s="56">
        <v>280765</v>
      </c>
      <c r="K17" s="27">
        <v>0.122</v>
      </c>
    </row>
    <row r="18" spans="1:11" ht="20.100000000000001" customHeight="1" x14ac:dyDescent="0.2">
      <c r="A18" s="131"/>
      <c r="B18" s="12" t="s">
        <v>7</v>
      </c>
      <c r="C18" s="25">
        <v>250</v>
      </c>
      <c r="D18" s="13">
        <v>10449</v>
      </c>
      <c r="E18" s="13">
        <v>39887</v>
      </c>
      <c r="F18" s="13">
        <v>44941</v>
      </c>
      <c r="G18" s="13">
        <v>41713</v>
      </c>
      <c r="H18" s="13">
        <v>39205</v>
      </c>
      <c r="I18" s="13">
        <v>45240</v>
      </c>
      <c r="J18" s="56">
        <v>221685</v>
      </c>
      <c r="K18" s="27">
        <v>0.122</v>
      </c>
    </row>
    <row r="19" spans="1:11" ht="20.100000000000001" customHeight="1" x14ac:dyDescent="0.2">
      <c r="A19" s="131"/>
      <c r="B19" s="12" t="s">
        <v>8</v>
      </c>
      <c r="C19" s="13">
        <v>2789</v>
      </c>
      <c r="D19" s="13">
        <v>13999</v>
      </c>
      <c r="E19" s="13">
        <v>20856</v>
      </c>
      <c r="F19" s="13">
        <v>19267</v>
      </c>
      <c r="G19" s="13">
        <v>18946</v>
      </c>
      <c r="H19" s="13">
        <v>19275</v>
      </c>
      <c r="I19" s="13">
        <v>25778</v>
      </c>
      <c r="J19" s="56">
        <v>120910</v>
      </c>
      <c r="K19" s="27">
        <v>0.17699999999999999</v>
      </c>
    </row>
    <row r="20" spans="1:11" ht="20.100000000000001" customHeight="1" x14ac:dyDescent="0.2">
      <c r="A20" s="131"/>
      <c r="B20" s="12" t="s">
        <v>9</v>
      </c>
      <c r="C20" s="25">
        <v>114</v>
      </c>
      <c r="D20" s="13">
        <v>10053</v>
      </c>
      <c r="E20" s="13">
        <v>36511</v>
      </c>
      <c r="F20" s="13">
        <v>35158</v>
      </c>
      <c r="G20" s="13">
        <v>31636</v>
      </c>
      <c r="H20" s="13">
        <v>27888</v>
      </c>
      <c r="I20" s="13">
        <v>29787</v>
      </c>
      <c r="J20" s="56">
        <v>171147</v>
      </c>
      <c r="K20" s="27">
        <v>0.17799999999999999</v>
      </c>
    </row>
    <row r="21" spans="1:11" ht="20.100000000000001" customHeight="1" x14ac:dyDescent="0.2">
      <c r="A21" s="131"/>
      <c r="B21" s="12" t="s">
        <v>10</v>
      </c>
      <c r="C21" s="25">
        <v>54</v>
      </c>
      <c r="D21" s="13">
        <v>2276</v>
      </c>
      <c r="E21" s="13">
        <v>5973</v>
      </c>
      <c r="F21" s="13">
        <v>6176</v>
      </c>
      <c r="G21" s="13">
        <v>6446</v>
      </c>
      <c r="H21" s="13">
        <v>6531</v>
      </c>
      <c r="I21" s="13">
        <v>6799</v>
      </c>
      <c r="J21" s="56">
        <v>34255</v>
      </c>
      <c r="K21" s="27">
        <v>0.16500000000000001</v>
      </c>
    </row>
    <row r="22" spans="1:11" ht="20.100000000000001" customHeight="1" x14ac:dyDescent="0.2">
      <c r="A22" s="131"/>
      <c r="B22" s="12" t="s">
        <v>11</v>
      </c>
      <c r="C22" s="25">
        <v>9</v>
      </c>
      <c r="D22" s="25">
        <v>499</v>
      </c>
      <c r="E22" s="13">
        <v>2333</v>
      </c>
      <c r="F22" s="13">
        <v>2077</v>
      </c>
      <c r="G22" s="13">
        <v>1751</v>
      </c>
      <c r="H22" s="13">
        <v>1249</v>
      </c>
      <c r="I22" s="25">
        <v>714</v>
      </c>
      <c r="J22" s="56">
        <v>8632</v>
      </c>
      <c r="K22" s="27">
        <v>0.10199999999999999</v>
      </c>
    </row>
    <row r="23" spans="1:11" ht="20.100000000000001" customHeight="1" x14ac:dyDescent="0.2">
      <c r="A23" s="131"/>
      <c r="B23" s="12" t="s">
        <v>12</v>
      </c>
      <c r="C23" s="25">
        <v>34</v>
      </c>
      <c r="D23" s="13">
        <v>1774</v>
      </c>
      <c r="E23" s="13">
        <v>6030</v>
      </c>
      <c r="F23" s="13">
        <v>5307</v>
      </c>
      <c r="G23" s="13">
        <v>4086</v>
      </c>
      <c r="H23" s="13">
        <v>3446</v>
      </c>
      <c r="I23" s="13">
        <v>3744</v>
      </c>
      <c r="J23" s="56">
        <v>24421</v>
      </c>
      <c r="K23" s="27">
        <v>0.16</v>
      </c>
    </row>
    <row r="24" spans="1:11" ht="20.100000000000001" customHeight="1" x14ac:dyDescent="0.2">
      <c r="A24" s="121" t="s">
        <v>13</v>
      </c>
      <c r="B24" s="122"/>
      <c r="C24" s="29">
        <v>3988</v>
      </c>
      <c r="D24" s="29">
        <v>65484</v>
      </c>
      <c r="E24" s="29">
        <v>211240</v>
      </c>
      <c r="F24" s="29">
        <v>219719</v>
      </c>
      <c r="G24" s="29">
        <v>196392</v>
      </c>
      <c r="H24" s="29">
        <v>184996</v>
      </c>
      <c r="I24" s="29">
        <v>225975</v>
      </c>
      <c r="J24" s="29">
        <v>1107794</v>
      </c>
      <c r="K24" s="30">
        <v>0.121</v>
      </c>
    </row>
    <row r="27" spans="1:11" ht="20.100000000000001" customHeight="1" x14ac:dyDescent="0.2">
      <c r="A27" s="121" t="s">
        <v>0</v>
      </c>
      <c r="B27" s="121"/>
      <c r="C27" s="126" t="s">
        <v>24</v>
      </c>
      <c r="D27" s="132"/>
      <c r="E27" s="132"/>
      <c r="F27" s="132"/>
      <c r="G27" s="132"/>
      <c r="H27" s="132"/>
      <c r="I27" s="132"/>
      <c r="J27" s="132"/>
      <c r="K27" s="133"/>
    </row>
    <row r="28" spans="1:11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</row>
    <row r="29" spans="1:11" ht="20.100000000000001" customHeight="1" x14ac:dyDescent="0.2">
      <c r="A29" s="120" t="s">
        <v>4</v>
      </c>
      <c r="B29" s="12" t="s">
        <v>5</v>
      </c>
      <c r="C29" s="25">
        <v>167</v>
      </c>
      <c r="D29" s="13">
        <v>3271</v>
      </c>
      <c r="E29" s="13">
        <v>16661</v>
      </c>
      <c r="F29" s="13">
        <v>24583</v>
      </c>
      <c r="G29" s="13">
        <v>27439</v>
      </c>
      <c r="H29" s="13">
        <v>30204</v>
      </c>
      <c r="I29" s="13">
        <v>53622</v>
      </c>
      <c r="J29" s="56" t="s">
        <v>61</v>
      </c>
      <c r="K29" s="27">
        <v>5.3999999999999999E-2</v>
      </c>
    </row>
    <row r="30" spans="1:11" ht="20.100000000000001" customHeight="1" x14ac:dyDescent="0.2">
      <c r="A30" s="120"/>
      <c r="B30" s="12" t="s">
        <v>6</v>
      </c>
      <c r="C30" s="25">
        <v>94</v>
      </c>
      <c r="D30" s="13">
        <v>5993</v>
      </c>
      <c r="E30" s="13">
        <v>29029</v>
      </c>
      <c r="F30" s="13">
        <v>33800</v>
      </c>
      <c r="G30" s="13">
        <v>31781</v>
      </c>
      <c r="H30" s="13">
        <v>29965</v>
      </c>
      <c r="I30" s="13">
        <v>39276</v>
      </c>
      <c r="J30" s="56" t="s">
        <v>62</v>
      </c>
      <c r="K30" s="27">
        <v>7.5999999999999998E-2</v>
      </c>
    </row>
    <row r="31" spans="1:11" ht="20.100000000000001" customHeight="1" x14ac:dyDescent="0.2">
      <c r="A31" s="120"/>
      <c r="B31" s="12" t="s">
        <v>7</v>
      </c>
      <c r="C31" s="25">
        <v>54</v>
      </c>
      <c r="D31" s="13">
        <v>3102</v>
      </c>
      <c r="E31" s="13">
        <v>16569</v>
      </c>
      <c r="F31" s="13">
        <v>22812</v>
      </c>
      <c r="G31" s="13">
        <v>25564</v>
      </c>
      <c r="H31" s="13">
        <v>26433</v>
      </c>
      <c r="I31" s="13">
        <v>38473</v>
      </c>
      <c r="J31" s="56" t="s">
        <v>63</v>
      </c>
      <c r="K31" s="27">
        <v>7.4999999999999997E-2</v>
      </c>
    </row>
    <row r="32" spans="1:11" ht="20.100000000000001" customHeight="1" x14ac:dyDescent="0.2">
      <c r="A32" s="120"/>
      <c r="B32" s="12" t="s">
        <v>8</v>
      </c>
      <c r="C32" s="13">
        <v>2687</v>
      </c>
      <c r="D32" s="13">
        <v>9332</v>
      </c>
      <c r="E32" s="13">
        <v>11674</v>
      </c>
      <c r="F32" s="13">
        <v>11624</v>
      </c>
      <c r="G32" s="13">
        <v>12922</v>
      </c>
      <c r="H32" s="13">
        <v>13448</v>
      </c>
      <c r="I32" s="13">
        <v>21411</v>
      </c>
      <c r="J32" s="56" t="s">
        <v>64</v>
      </c>
      <c r="K32" s="27">
        <v>0.126</v>
      </c>
    </row>
    <row r="33" spans="1:14" ht="20.100000000000001" customHeight="1" x14ac:dyDescent="0.2">
      <c r="A33" s="120"/>
      <c r="B33" s="12" t="s">
        <v>9</v>
      </c>
      <c r="C33" s="25">
        <v>29</v>
      </c>
      <c r="D33" s="13">
        <v>3863</v>
      </c>
      <c r="E33" s="13">
        <v>16986</v>
      </c>
      <c r="F33" s="13">
        <v>19798</v>
      </c>
      <c r="G33" s="13">
        <v>20539</v>
      </c>
      <c r="H33" s="13">
        <v>19736</v>
      </c>
      <c r="I33" s="13">
        <v>25251</v>
      </c>
      <c r="J33" s="56" t="s">
        <v>65</v>
      </c>
      <c r="K33" s="27">
        <v>0.109</v>
      </c>
    </row>
    <row r="34" spans="1:14" ht="20.100000000000001" customHeight="1" x14ac:dyDescent="0.2">
      <c r="A34" s="120"/>
      <c r="B34" s="12" t="s">
        <v>10</v>
      </c>
      <c r="C34" s="25">
        <v>7</v>
      </c>
      <c r="D34" s="25">
        <v>704</v>
      </c>
      <c r="E34" s="13">
        <v>2640</v>
      </c>
      <c r="F34" s="13">
        <v>3082</v>
      </c>
      <c r="G34" s="13">
        <v>3675</v>
      </c>
      <c r="H34" s="13">
        <v>4387</v>
      </c>
      <c r="I34" s="13">
        <v>5698</v>
      </c>
      <c r="J34" s="56" t="s">
        <v>66</v>
      </c>
      <c r="K34" s="27">
        <v>0.1</v>
      </c>
    </row>
    <row r="35" spans="1:14" ht="20.100000000000001" customHeight="1" x14ac:dyDescent="0.2">
      <c r="A35" s="120"/>
      <c r="B35" s="12" t="s">
        <v>11</v>
      </c>
      <c r="C35" s="25">
        <v>1</v>
      </c>
      <c r="D35" s="25">
        <v>139</v>
      </c>
      <c r="E35" s="25">
        <v>873</v>
      </c>
      <c r="F35" s="13">
        <v>1052</v>
      </c>
      <c r="G35" s="13">
        <v>1092</v>
      </c>
      <c r="H35" s="25">
        <v>997</v>
      </c>
      <c r="I35" s="25">
        <v>702</v>
      </c>
      <c r="J35" s="56" t="s">
        <v>67</v>
      </c>
      <c r="K35" s="27">
        <v>5.0999999999999997E-2</v>
      </c>
    </row>
    <row r="36" spans="1:14" ht="20.100000000000001" customHeight="1" x14ac:dyDescent="0.2">
      <c r="A36" s="120"/>
      <c r="B36" s="12" t="s">
        <v>12</v>
      </c>
      <c r="C36" s="25">
        <v>7</v>
      </c>
      <c r="D36" s="25">
        <v>702</v>
      </c>
      <c r="E36" s="13">
        <v>3131</v>
      </c>
      <c r="F36" s="13">
        <v>3183</v>
      </c>
      <c r="G36" s="13">
        <v>2933</v>
      </c>
      <c r="H36" s="13">
        <v>2594</v>
      </c>
      <c r="I36" s="13">
        <v>3005</v>
      </c>
      <c r="J36" s="56" t="s">
        <v>68</v>
      </c>
      <c r="K36" s="27">
        <v>0.104</v>
      </c>
    </row>
    <row r="37" spans="1:14" ht="20.100000000000001" customHeight="1" x14ac:dyDescent="0.2">
      <c r="A37" s="121" t="s">
        <v>13</v>
      </c>
      <c r="B37" s="122"/>
      <c r="C37" s="29">
        <v>3046</v>
      </c>
      <c r="D37" s="29">
        <v>27106</v>
      </c>
      <c r="E37" s="29">
        <v>97563</v>
      </c>
      <c r="F37" s="29">
        <v>119934</v>
      </c>
      <c r="G37" s="29">
        <v>125945</v>
      </c>
      <c r="H37" s="29">
        <v>127764</v>
      </c>
      <c r="I37" s="29">
        <v>187438</v>
      </c>
      <c r="J37" s="29">
        <v>688796</v>
      </c>
      <c r="K37" s="30">
        <v>7.6999999999999999E-2</v>
      </c>
    </row>
    <row r="39" spans="1:14" ht="20.100000000000001" customHeight="1" x14ac:dyDescent="0.2">
      <c r="A39" s="161" t="s">
        <v>25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37"/>
      <c r="M39" s="37"/>
      <c r="N39" s="37"/>
    </row>
    <row r="40" spans="1:14" ht="20.100000000000001" customHeight="1" x14ac:dyDescent="0.2">
      <c r="A40" s="163" t="s">
        <v>26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37"/>
      <c r="M40" s="37"/>
      <c r="N40" s="37"/>
    </row>
    <row r="41" spans="1:14" ht="20.100000000000001" customHeight="1" x14ac:dyDescent="0.2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37"/>
      <c r="M41" s="37"/>
      <c r="N41" s="37"/>
    </row>
    <row r="42" spans="1:14" ht="20.100000000000001" customHeight="1" x14ac:dyDescent="0.2">
      <c r="A42" s="165" t="s">
        <v>27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37"/>
      <c r="M42" s="37"/>
      <c r="N42" s="37"/>
    </row>
    <row r="43" spans="1:14" ht="20.100000000000001" customHeight="1" x14ac:dyDescent="0.2">
      <c r="A43" s="166" t="s">
        <v>28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37"/>
      <c r="M43" s="37"/>
      <c r="N43" s="37"/>
    </row>
    <row r="44" spans="1:14" ht="20.100000000000001" customHeight="1" x14ac:dyDescent="0.2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37"/>
      <c r="M44" s="37"/>
      <c r="N44" s="37"/>
    </row>
    <row r="45" spans="1:14" ht="20.100000000000001" customHeight="1" x14ac:dyDescent="0.2">
      <c r="A45" s="165" t="s">
        <v>29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</row>
    <row r="46" spans="1:14" ht="20.100000000000001" customHeight="1" x14ac:dyDescent="0.2">
      <c r="A46" s="159" t="s">
        <v>69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03"/>
      <c r="M46" s="103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>
    <oddHeader>&amp;F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zoomScaleNormal="100" workbookViewId="0">
      <selection sqref="A1:B2"/>
    </sheetView>
  </sheetViews>
  <sheetFormatPr defaultRowHeight="20.100000000000001" customHeight="1" x14ac:dyDescent="0.2"/>
  <cols>
    <col min="1" max="2" width="8.7109375" style="6" customWidth="1"/>
    <col min="3" max="15" width="12.7109375" style="6" customWidth="1"/>
    <col min="16" max="64" width="12.7109375" style="7" customWidth="1"/>
    <col min="65" max="16384" width="9.140625" style="7"/>
  </cols>
  <sheetData>
    <row r="1" spans="1:11" ht="20.100000000000001" customHeight="1" x14ac:dyDescent="0.2">
      <c r="A1" s="117" t="s">
        <v>0</v>
      </c>
      <c r="B1" s="167"/>
      <c r="C1" s="168"/>
      <c r="D1" s="169"/>
      <c r="E1" s="170"/>
      <c r="F1" s="171"/>
      <c r="G1" s="172"/>
      <c r="H1" s="172"/>
      <c r="I1" s="172"/>
      <c r="J1" s="172"/>
      <c r="K1" s="172"/>
    </row>
    <row r="2" spans="1:11" ht="127.5" x14ac:dyDescent="0.2">
      <c r="A2" s="167"/>
      <c r="B2" s="167"/>
      <c r="C2" s="108" t="s">
        <v>1</v>
      </c>
      <c r="D2" s="108" t="s">
        <v>2</v>
      </c>
      <c r="E2" s="9" t="s">
        <v>3</v>
      </c>
      <c r="F2" s="10"/>
      <c r="G2" s="172"/>
      <c r="H2" s="172"/>
      <c r="I2" s="172"/>
      <c r="J2" s="172"/>
      <c r="K2" s="172"/>
    </row>
    <row r="3" spans="1:11" ht="20.100000000000001" customHeight="1" x14ac:dyDescent="0.2">
      <c r="A3" s="131" t="s">
        <v>4</v>
      </c>
      <c r="B3" s="12" t="s">
        <v>5</v>
      </c>
      <c r="C3" s="173">
        <v>403697</v>
      </c>
      <c r="D3" s="174">
        <v>0.224</v>
      </c>
      <c r="E3" s="175">
        <f>IF(C3=0,0,(C3-'[1]Nov 14'!C3)/'[1]Nov 14'!C3)</f>
        <v>4.4062837437737297E-3</v>
      </c>
      <c r="F3" s="176"/>
      <c r="G3" s="172"/>
      <c r="H3" s="172"/>
      <c r="I3" s="172"/>
      <c r="J3" s="172"/>
      <c r="K3" s="172"/>
    </row>
    <row r="4" spans="1:11" ht="20.100000000000001" customHeight="1" x14ac:dyDescent="0.2">
      <c r="A4" s="131"/>
      <c r="B4" s="12" t="s">
        <v>6</v>
      </c>
      <c r="C4" s="173">
        <v>451978</v>
      </c>
      <c r="D4" s="174">
        <v>0.25080000000000002</v>
      </c>
      <c r="E4" s="175">
        <f>IF(C4=0,0,(C4-'[1]Nov 14'!C4)/'[1]Nov 14'!C4)</f>
        <v>2.8289139411097775E-3</v>
      </c>
      <c r="F4" s="176"/>
      <c r="G4" s="172"/>
      <c r="H4" s="172"/>
      <c r="I4" s="172"/>
      <c r="J4" s="172"/>
      <c r="K4" s="172"/>
    </row>
    <row r="5" spans="1:11" ht="20.100000000000001" customHeight="1" x14ac:dyDescent="0.2">
      <c r="A5" s="131"/>
      <c r="B5" s="12" t="s">
        <v>7</v>
      </c>
      <c r="C5" s="173">
        <v>355476</v>
      </c>
      <c r="D5" s="174">
        <v>0.1973</v>
      </c>
      <c r="E5" s="175">
        <f>IF(C5=0,0,(C5-'[1]Nov 14'!C5)/'[1]Nov 14'!C5)</f>
        <v>2.2103684323300215E-3</v>
      </c>
      <c r="F5" s="176"/>
      <c r="G5" s="172"/>
      <c r="H5" s="172"/>
      <c r="I5" s="172"/>
      <c r="J5" s="172"/>
      <c r="K5" s="172"/>
    </row>
    <row r="6" spans="1:11" ht="20.100000000000001" customHeight="1" x14ac:dyDescent="0.2">
      <c r="A6" s="131"/>
      <c r="B6" s="12" t="s">
        <v>8</v>
      </c>
      <c r="C6" s="173">
        <v>205098</v>
      </c>
      <c r="D6" s="174">
        <v>0.1138</v>
      </c>
      <c r="E6" s="175">
        <f>IF(C6=0,0,(C6-'[1]Nov 14'!C6)/'[1]Nov 14'!C6)</f>
        <v>5.342927728324379E-3</v>
      </c>
      <c r="F6" s="176"/>
      <c r="G6" s="172"/>
      <c r="H6" s="172"/>
      <c r="I6" s="172"/>
      <c r="J6" s="172"/>
      <c r="K6" s="172"/>
    </row>
    <row r="7" spans="1:11" ht="20.100000000000001" customHeight="1" x14ac:dyDescent="0.2">
      <c r="A7" s="131"/>
      <c r="B7" s="12" t="s">
        <v>9</v>
      </c>
      <c r="C7" s="173">
        <v>277730</v>
      </c>
      <c r="D7" s="174">
        <v>0.15409999999999999</v>
      </c>
      <c r="E7" s="175">
        <f>IF(C7=0,0,(C7-'[1]Nov 14'!C7)/'[1]Nov 14'!C7)</f>
        <v>1.3737204749250944E-3</v>
      </c>
      <c r="F7" s="176"/>
      <c r="G7" s="172"/>
      <c r="H7" s="172"/>
      <c r="I7" s="172"/>
      <c r="J7" s="172"/>
      <c r="K7" s="172"/>
    </row>
    <row r="8" spans="1:11" ht="20.100000000000001" customHeight="1" x14ac:dyDescent="0.2">
      <c r="A8" s="131"/>
      <c r="B8" s="12" t="s">
        <v>10</v>
      </c>
      <c r="C8" s="173">
        <v>54532</v>
      </c>
      <c r="D8" s="174">
        <v>3.0300000000000001E-2</v>
      </c>
      <c r="E8" s="175">
        <f>IF(C8=0,0,(C8-'[1]Nov 14'!C8)/'[1]Nov 14'!C8)</f>
        <v>1.5427563914193359E-3</v>
      </c>
      <c r="F8" s="176"/>
      <c r="G8" s="172"/>
      <c r="H8" s="172"/>
      <c r="I8" s="172"/>
      <c r="J8" s="172"/>
      <c r="K8" s="172"/>
    </row>
    <row r="9" spans="1:11" ht="20.100000000000001" customHeight="1" x14ac:dyDescent="0.2">
      <c r="A9" s="131"/>
      <c r="B9" s="12" t="s">
        <v>11</v>
      </c>
      <c r="C9" s="173">
        <v>13502</v>
      </c>
      <c r="D9" s="174">
        <v>7.4999999999999997E-3</v>
      </c>
      <c r="E9" s="175">
        <f>IF(C9=0,0,(C9-'[1]Nov 14'!C9)/'[1]Nov 14'!C9)</f>
        <v>1.0379596678529062E-3</v>
      </c>
      <c r="F9" s="176"/>
      <c r="G9" s="172"/>
      <c r="H9" s="172"/>
      <c r="I9" s="172"/>
      <c r="J9" s="172"/>
      <c r="K9" s="172"/>
    </row>
    <row r="10" spans="1:11" ht="20.100000000000001" customHeight="1" x14ac:dyDescent="0.2">
      <c r="A10" s="131"/>
      <c r="B10" s="12" t="s">
        <v>12</v>
      </c>
      <c r="C10" s="173">
        <v>40129</v>
      </c>
      <c r="D10" s="174">
        <v>2.23E-2</v>
      </c>
      <c r="E10" s="175">
        <f>IF(C10=0,0,(C10-'[1]Nov 14'!C10)/'[1]Nov 14'!C10)</f>
        <v>3.8272963778266961E-3</v>
      </c>
      <c r="F10" s="176"/>
      <c r="G10" s="172"/>
      <c r="H10" s="172"/>
      <c r="I10" s="172"/>
      <c r="J10" s="172"/>
      <c r="K10" s="172"/>
    </row>
    <row r="11" spans="1:11" ht="20.100000000000001" customHeight="1" x14ac:dyDescent="0.2">
      <c r="A11" s="121" t="s">
        <v>13</v>
      </c>
      <c r="B11" s="122"/>
      <c r="C11" s="75">
        <v>1802142</v>
      </c>
      <c r="D11" s="18">
        <f>SUM(D3:D10)</f>
        <v>1.0001</v>
      </c>
      <c r="E11" s="19">
        <f>IF(C11=0,0,(C11-'[1]Nov 14'!C11)/'[1]Nov 14'!C11)</f>
        <v>3.0902988439209834E-3</v>
      </c>
      <c r="F11" s="20"/>
      <c r="G11" s="172"/>
      <c r="H11" s="172"/>
      <c r="I11" s="172"/>
      <c r="J11" s="172"/>
      <c r="K11" s="172"/>
    </row>
    <row r="12" spans="1:11" ht="20.100000000000001" customHeight="1" x14ac:dyDescent="0.2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</row>
    <row r="13" spans="1:11" ht="20.100000000000001" customHeight="1" x14ac:dyDescent="0.2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</row>
    <row r="14" spans="1:11" ht="20.100000000000001" customHeight="1" x14ac:dyDescent="0.2">
      <c r="A14" s="121" t="s">
        <v>0</v>
      </c>
      <c r="B14" s="121"/>
      <c r="C14" s="124" t="s">
        <v>14</v>
      </c>
      <c r="D14" s="125"/>
      <c r="E14" s="125"/>
      <c r="F14" s="125"/>
      <c r="G14" s="125"/>
      <c r="H14" s="125"/>
      <c r="I14" s="125"/>
      <c r="J14" s="125"/>
      <c r="K14" s="142"/>
    </row>
    <row r="15" spans="1:11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</row>
    <row r="16" spans="1:11" ht="20.100000000000001" customHeight="1" x14ac:dyDescent="0.2">
      <c r="A16" s="131" t="s">
        <v>4</v>
      </c>
      <c r="B16" s="12" t="s">
        <v>5</v>
      </c>
      <c r="C16" s="173">
        <v>428</v>
      </c>
      <c r="D16" s="173">
        <v>8585</v>
      </c>
      <c r="E16" s="173">
        <v>37266</v>
      </c>
      <c r="F16" s="173">
        <v>47315</v>
      </c>
      <c r="G16" s="173">
        <v>43437</v>
      </c>
      <c r="H16" s="173">
        <v>44542</v>
      </c>
      <c r="I16" s="173">
        <v>65535</v>
      </c>
      <c r="J16" s="173">
        <v>247108</v>
      </c>
      <c r="K16" s="177">
        <f>J16/'[1]ABS Estimated Population'!D3</f>
        <v>8.3372302127932355E-2</v>
      </c>
    </row>
    <row r="17" spans="1:17" ht="20.100000000000001" customHeight="1" x14ac:dyDescent="0.2">
      <c r="A17" s="131"/>
      <c r="B17" s="12" t="s">
        <v>6</v>
      </c>
      <c r="C17" s="173">
        <v>277</v>
      </c>
      <c r="D17" s="173">
        <v>17685</v>
      </c>
      <c r="E17" s="173">
        <v>62649</v>
      </c>
      <c r="F17" s="173">
        <v>59847</v>
      </c>
      <c r="G17" s="173">
        <v>48802</v>
      </c>
      <c r="H17" s="173">
        <v>43206</v>
      </c>
      <c r="I17" s="173">
        <v>49193</v>
      </c>
      <c r="J17" s="173">
        <v>281659</v>
      </c>
      <c r="K17" s="177">
        <f>J17/'[1]ABS Estimated Population'!D4</f>
        <v>0.12193167542145496</v>
      </c>
    </row>
    <row r="18" spans="1:17" ht="20.100000000000001" customHeight="1" x14ac:dyDescent="0.2">
      <c r="A18" s="131"/>
      <c r="B18" s="12" t="s">
        <v>7</v>
      </c>
      <c r="C18" s="173">
        <v>247</v>
      </c>
      <c r="D18" s="173">
        <v>10373</v>
      </c>
      <c r="E18" s="173">
        <v>39941</v>
      </c>
      <c r="F18" s="173">
        <v>44999</v>
      </c>
      <c r="G18" s="173">
        <v>41792</v>
      </c>
      <c r="H18" s="173">
        <v>39355</v>
      </c>
      <c r="I18" s="173">
        <v>45527</v>
      </c>
      <c r="J18" s="173">
        <v>222234</v>
      </c>
      <c r="K18" s="177">
        <f>J18/'[1]ABS Estimated Population'!D5</f>
        <v>0.12230120015144978</v>
      </c>
    </row>
    <row r="19" spans="1:17" ht="20.100000000000001" customHeight="1" x14ac:dyDescent="0.2">
      <c r="A19" s="131"/>
      <c r="B19" s="12" t="s">
        <v>8</v>
      </c>
      <c r="C19" s="173">
        <v>3051</v>
      </c>
      <c r="D19" s="173">
        <v>13929</v>
      </c>
      <c r="E19" s="173">
        <v>20965</v>
      </c>
      <c r="F19" s="173">
        <v>19312</v>
      </c>
      <c r="G19" s="173">
        <v>18987</v>
      </c>
      <c r="H19" s="173">
        <v>19322</v>
      </c>
      <c r="I19" s="173">
        <v>25940</v>
      </c>
      <c r="J19" s="173">
        <v>121506</v>
      </c>
      <c r="K19" s="177">
        <f>J19/'[1]ABS Estimated Population'!D6</f>
        <v>0.17798278559333455</v>
      </c>
    </row>
    <row r="20" spans="1:17" ht="20.100000000000001" customHeight="1" x14ac:dyDescent="0.2">
      <c r="A20" s="131"/>
      <c r="B20" s="12" t="s">
        <v>9</v>
      </c>
      <c r="C20" s="173">
        <v>102</v>
      </c>
      <c r="D20" s="173">
        <v>9898</v>
      </c>
      <c r="E20" s="173">
        <v>36512</v>
      </c>
      <c r="F20" s="173">
        <v>35230</v>
      </c>
      <c r="G20" s="173">
        <v>31703</v>
      </c>
      <c r="H20" s="173">
        <v>27957</v>
      </c>
      <c r="I20" s="173">
        <v>29986</v>
      </c>
      <c r="J20" s="173">
        <v>171388</v>
      </c>
      <c r="K20" s="177">
        <f>J20/'[1]ABS Estimated Population'!D7</f>
        <v>0.17816578270568986</v>
      </c>
    </row>
    <row r="21" spans="1:17" ht="20.100000000000001" customHeight="1" x14ac:dyDescent="0.2">
      <c r="A21" s="131"/>
      <c r="B21" s="12" t="s">
        <v>10</v>
      </c>
      <c r="C21" s="173">
        <v>51</v>
      </c>
      <c r="D21" s="173">
        <v>2244</v>
      </c>
      <c r="E21" s="173">
        <v>5983</v>
      </c>
      <c r="F21" s="173">
        <v>6193</v>
      </c>
      <c r="G21" s="173">
        <v>6442</v>
      </c>
      <c r="H21" s="173">
        <v>6555</v>
      </c>
      <c r="I21" s="173">
        <v>6854</v>
      </c>
      <c r="J21" s="173">
        <v>34322</v>
      </c>
      <c r="K21" s="177">
        <f>J21/'[1]ABS Estimated Population'!D8</f>
        <v>0.16528535585809018</v>
      </c>
    </row>
    <row r="22" spans="1:17" ht="20.100000000000001" customHeight="1" x14ac:dyDescent="0.2">
      <c r="A22" s="131"/>
      <c r="B22" s="12" t="s">
        <v>11</v>
      </c>
      <c r="C22" s="173">
        <v>6</v>
      </c>
      <c r="D22" s="173">
        <v>495</v>
      </c>
      <c r="E22" s="173">
        <v>2327</v>
      </c>
      <c r="F22" s="173">
        <v>2082</v>
      </c>
      <c r="G22" s="173">
        <v>1769</v>
      </c>
      <c r="H22" s="173">
        <v>1248</v>
      </c>
      <c r="I22" s="173">
        <v>719</v>
      </c>
      <c r="J22" s="173">
        <v>8646</v>
      </c>
      <c r="K22" s="177">
        <f>J22/'[1]ABS Estimated Population'!D9</f>
        <v>0.10227111426543647</v>
      </c>
    </row>
    <row r="23" spans="1:17" ht="20.100000000000001" customHeight="1" x14ac:dyDescent="0.2">
      <c r="A23" s="131"/>
      <c r="B23" s="12" t="s">
        <v>12</v>
      </c>
      <c r="C23" s="173">
        <v>34</v>
      </c>
      <c r="D23" s="173">
        <v>1754</v>
      </c>
      <c r="E23" s="173">
        <v>6054</v>
      </c>
      <c r="F23" s="173">
        <v>5336</v>
      </c>
      <c r="G23" s="173">
        <v>4114</v>
      </c>
      <c r="H23" s="173">
        <v>3453</v>
      </c>
      <c r="I23" s="173">
        <v>3786</v>
      </c>
      <c r="J23" s="173">
        <v>24531</v>
      </c>
      <c r="K23" s="177">
        <f>J23/'[1]ABS Estimated Population'!D10</f>
        <v>0.16042140783175077</v>
      </c>
    </row>
    <row r="24" spans="1:17" ht="20.100000000000001" customHeight="1" x14ac:dyDescent="0.2">
      <c r="A24" s="121" t="s">
        <v>13</v>
      </c>
      <c r="B24" s="122"/>
      <c r="C24" s="29">
        <f>SUM(C16:C23)</f>
        <v>4196</v>
      </c>
      <c r="D24" s="29">
        <f t="shared" ref="D24:J24" si="0">SUM(D16:D23)</f>
        <v>64963</v>
      </c>
      <c r="E24" s="29">
        <f t="shared" si="0"/>
        <v>211697</v>
      </c>
      <c r="F24" s="29">
        <f t="shared" si="0"/>
        <v>220314</v>
      </c>
      <c r="G24" s="29">
        <f t="shared" si="0"/>
        <v>197046</v>
      </c>
      <c r="H24" s="29">
        <f t="shared" si="0"/>
        <v>185638</v>
      </c>
      <c r="I24" s="29">
        <f t="shared" si="0"/>
        <v>227540</v>
      </c>
      <c r="J24" s="29">
        <f t="shared" si="0"/>
        <v>1111394</v>
      </c>
      <c r="K24" s="30">
        <f>J24/'[1]ABS Estimated Population'!D11</f>
        <v>0.12104623546789295</v>
      </c>
    </row>
    <row r="25" spans="1:17" ht="20.100000000000001" customHeight="1" x14ac:dyDescent="0.2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</row>
    <row r="26" spans="1:17" ht="20.100000000000001" customHeight="1" x14ac:dyDescent="0.2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</row>
    <row r="27" spans="1:17" ht="20.100000000000001" customHeight="1" x14ac:dyDescent="0.2">
      <c r="A27" s="121" t="s">
        <v>0</v>
      </c>
      <c r="B27" s="121"/>
      <c r="C27" s="126" t="s">
        <v>24</v>
      </c>
      <c r="D27" s="178"/>
      <c r="E27" s="178"/>
      <c r="F27" s="178"/>
      <c r="G27" s="178"/>
      <c r="H27" s="178"/>
      <c r="I27" s="178"/>
      <c r="J27" s="178"/>
      <c r="K27" s="133"/>
      <c r="L27" s="33"/>
      <c r="M27" s="33"/>
      <c r="N27" s="22"/>
      <c r="O27" s="22"/>
      <c r="P27" s="77"/>
      <c r="Q27" s="77"/>
    </row>
    <row r="28" spans="1:17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  <c r="L28" s="11"/>
      <c r="M28" s="11"/>
      <c r="N28" s="22"/>
      <c r="O28" s="22"/>
      <c r="P28" s="77"/>
      <c r="Q28" s="77"/>
    </row>
    <row r="29" spans="1:17" ht="20.100000000000001" customHeight="1" x14ac:dyDescent="0.2">
      <c r="A29" s="120" t="s">
        <v>4</v>
      </c>
      <c r="B29" s="12" t="s">
        <v>5</v>
      </c>
      <c r="C29" s="173">
        <v>166</v>
      </c>
      <c r="D29" s="173">
        <v>3280</v>
      </c>
      <c r="E29" s="173">
        <v>16702</v>
      </c>
      <c r="F29" s="173">
        <v>24609</v>
      </c>
      <c r="G29" s="173">
        <v>27552</v>
      </c>
      <c r="H29" s="173">
        <v>30306</v>
      </c>
      <c r="I29" s="173">
        <v>53974</v>
      </c>
      <c r="J29" s="173">
        <v>156589</v>
      </c>
      <c r="K29" s="177">
        <f>J29/'[1]ABS Estimated Population'!C3</f>
        <v>5.4558878251986347E-2</v>
      </c>
      <c r="L29" s="93"/>
      <c r="M29" s="4"/>
      <c r="N29" s="22"/>
      <c r="O29" s="22"/>
      <c r="P29" s="77"/>
      <c r="Q29" s="77"/>
    </row>
    <row r="30" spans="1:17" ht="20.100000000000001" customHeight="1" x14ac:dyDescent="0.2">
      <c r="A30" s="120"/>
      <c r="B30" s="12" t="s">
        <v>6</v>
      </c>
      <c r="C30" s="173">
        <v>90</v>
      </c>
      <c r="D30" s="173">
        <v>5885</v>
      </c>
      <c r="E30" s="173">
        <v>29098</v>
      </c>
      <c r="F30" s="173">
        <v>33775</v>
      </c>
      <c r="G30" s="173">
        <v>31866</v>
      </c>
      <c r="H30" s="173">
        <v>30114</v>
      </c>
      <c r="I30" s="173">
        <v>39491</v>
      </c>
      <c r="J30" s="173">
        <v>170319</v>
      </c>
      <c r="K30" s="177">
        <f>J30/'[1]ABS Estimated Population'!C4</f>
        <v>7.6644212972442213E-2</v>
      </c>
      <c r="L30" s="93"/>
      <c r="M30" s="4"/>
      <c r="N30" s="22"/>
      <c r="O30" s="22"/>
      <c r="P30" s="77"/>
      <c r="Q30" s="77"/>
    </row>
    <row r="31" spans="1:17" ht="20.100000000000001" customHeight="1" x14ac:dyDescent="0.2">
      <c r="A31" s="120"/>
      <c r="B31" s="12" t="s">
        <v>7</v>
      </c>
      <c r="C31" s="173">
        <v>62</v>
      </c>
      <c r="D31" s="173">
        <v>3055</v>
      </c>
      <c r="E31" s="173">
        <v>16565</v>
      </c>
      <c r="F31" s="173">
        <v>22780</v>
      </c>
      <c r="G31" s="173">
        <v>25606</v>
      </c>
      <c r="H31" s="173">
        <v>26518</v>
      </c>
      <c r="I31" s="173">
        <v>38656</v>
      </c>
      <c r="J31" s="173">
        <v>133242</v>
      </c>
      <c r="K31" s="177">
        <f>J31/'[1]ABS Estimated Population'!C5</f>
        <v>7.4751286276186255E-2</v>
      </c>
      <c r="L31" s="93"/>
      <c r="M31" s="4"/>
      <c r="N31" s="22"/>
      <c r="O31" s="22"/>
      <c r="P31" s="77"/>
      <c r="Q31" s="77"/>
    </row>
    <row r="32" spans="1:17" ht="20.100000000000001" customHeight="1" x14ac:dyDescent="0.2">
      <c r="A32" s="120"/>
      <c r="B32" s="12" t="s">
        <v>8</v>
      </c>
      <c r="C32" s="173">
        <v>2966</v>
      </c>
      <c r="D32" s="173">
        <v>9310</v>
      </c>
      <c r="E32" s="173">
        <v>11762</v>
      </c>
      <c r="F32" s="173">
        <v>11625</v>
      </c>
      <c r="G32" s="173">
        <v>12946</v>
      </c>
      <c r="H32" s="173">
        <v>13480</v>
      </c>
      <c r="I32" s="173">
        <v>21503</v>
      </c>
      <c r="J32" s="173">
        <v>83592</v>
      </c>
      <c r="K32" s="177">
        <f>J32/'[1]ABS Estimated Population'!C6</f>
        <v>0.12663343988123191</v>
      </c>
      <c r="L32" s="93"/>
      <c r="M32" s="4"/>
      <c r="N32" s="22"/>
      <c r="O32" s="22"/>
      <c r="P32" s="77"/>
      <c r="Q32" s="77"/>
    </row>
    <row r="33" spans="1:17" ht="20.100000000000001" customHeight="1" x14ac:dyDescent="0.2">
      <c r="A33" s="120"/>
      <c r="B33" s="12" t="s">
        <v>9</v>
      </c>
      <c r="C33" s="173">
        <v>26</v>
      </c>
      <c r="D33" s="173">
        <v>3784</v>
      </c>
      <c r="E33" s="173">
        <v>17027</v>
      </c>
      <c r="F33" s="173">
        <v>19789</v>
      </c>
      <c r="G33" s="173">
        <v>20588</v>
      </c>
      <c r="H33" s="173">
        <v>19757</v>
      </c>
      <c r="I33" s="173">
        <v>25371</v>
      </c>
      <c r="J33" s="173">
        <v>106342</v>
      </c>
      <c r="K33" s="177">
        <f>J33/'[1]ABS Estimated Population'!C7</f>
        <v>0.10897606035483676</v>
      </c>
      <c r="L33" s="93"/>
      <c r="M33" s="4"/>
      <c r="N33" s="22"/>
      <c r="O33" s="22"/>
      <c r="P33" s="77"/>
      <c r="Q33" s="77"/>
    </row>
    <row r="34" spans="1:17" ht="20.100000000000001" customHeight="1" x14ac:dyDescent="0.2">
      <c r="A34" s="120"/>
      <c r="B34" s="12" t="s">
        <v>10</v>
      </c>
      <c r="C34" s="173">
        <v>6</v>
      </c>
      <c r="D34" s="173">
        <v>686</v>
      </c>
      <c r="E34" s="173">
        <v>2641</v>
      </c>
      <c r="F34" s="173">
        <v>3082</v>
      </c>
      <c r="G34" s="173">
        <v>3673</v>
      </c>
      <c r="H34" s="173">
        <v>4390</v>
      </c>
      <c r="I34" s="173">
        <v>5732</v>
      </c>
      <c r="J34" s="173">
        <v>20210</v>
      </c>
      <c r="K34" s="177">
        <f>J34/'[1]ABS Estimated Population'!C8</f>
        <v>9.9808876619239748E-2</v>
      </c>
      <c r="L34" s="93"/>
      <c r="M34" s="4"/>
      <c r="N34" s="22"/>
      <c r="O34" s="22"/>
      <c r="P34" s="77"/>
      <c r="Q34" s="77"/>
    </row>
    <row r="35" spans="1:17" ht="20.100000000000001" customHeight="1" x14ac:dyDescent="0.2">
      <c r="A35" s="120"/>
      <c r="B35" s="12" t="s">
        <v>11</v>
      </c>
      <c r="C35" s="173">
        <v>1</v>
      </c>
      <c r="D35" s="173">
        <v>132</v>
      </c>
      <c r="E35" s="173">
        <v>872</v>
      </c>
      <c r="F35" s="173">
        <v>1050</v>
      </c>
      <c r="G35" s="173">
        <v>1096</v>
      </c>
      <c r="H35" s="173">
        <v>998</v>
      </c>
      <c r="I35" s="173">
        <v>707</v>
      </c>
      <c r="J35" s="173">
        <v>4856</v>
      </c>
      <c r="K35" s="177">
        <f>J35/'[1]ABS Estimated Population'!C9</f>
        <v>5.1485400453784004E-2</v>
      </c>
      <c r="L35" s="93"/>
      <c r="M35" s="4"/>
      <c r="N35" s="22"/>
      <c r="O35" s="22"/>
      <c r="P35" s="77"/>
      <c r="Q35" s="77"/>
    </row>
    <row r="36" spans="1:17" ht="20.100000000000001" customHeight="1" x14ac:dyDescent="0.2">
      <c r="A36" s="120"/>
      <c r="B36" s="12" t="s">
        <v>12</v>
      </c>
      <c r="C36" s="173">
        <v>7</v>
      </c>
      <c r="D36" s="173">
        <v>697</v>
      </c>
      <c r="E36" s="173">
        <v>3150</v>
      </c>
      <c r="F36" s="173">
        <v>3190</v>
      </c>
      <c r="G36" s="173">
        <v>2934</v>
      </c>
      <c r="H36" s="173">
        <v>2600</v>
      </c>
      <c r="I36" s="173">
        <v>3020</v>
      </c>
      <c r="J36" s="173">
        <v>15598</v>
      </c>
      <c r="K36" s="177">
        <f>J36/'[1]ABS Estimated Population'!C10</f>
        <v>0.10461014311965984</v>
      </c>
      <c r="L36" s="93"/>
      <c r="M36" s="4"/>
      <c r="N36" s="22"/>
      <c r="O36" s="22"/>
      <c r="P36" s="77"/>
      <c r="Q36" s="77"/>
    </row>
    <row r="37" spans="1:17" ht="20.100000000000001" customHeight="1" x14ac:dyDescent="0.2">
      <c r="A37" s="121" t="s">
        <v>13</v>
      </c>
      <c r="B37" s="122"/>
      <c r="C37" s="29">
        <f>SUM(C29:C36)</f>
        <v>3324</v>
      </c>
      <c r="D37" s="29">
        <f t="shared" ref="D37:J37" si="1">SUM(D29:D36)</f>
        <v>26829</v>
      </c>
      <c r="E37" s="29">
        <f t="shared" si="1"/>
        <v>97817</v>
      </c>
      <c r="F37" s="29">
        <f t="shared" si="1"/>
        <v>119900</v>
      </c>
      <c r="G37" s="29">
        <f t="shared" si="1"/>
        <v>126261</v>
      </c>
      <c r="H37" s="29">
        <f t="shared" si="1"/>
        <v>128163</v>
      </c>
      <c r="I37" s="29">
        <f t="shared" si="1"/>
        <v>188454</v>
      </c>
      <c r="J37" s="29">
        <f t="shared" si="1"/>
        <v>690748</v>
      </c>
      <c r="K37" s="30">
        <f>J37/'[1]ABS Estimated Population'!C11</f>
        <v>7.7106257139256368E-2</v>
      </c>
      <c r="L37" s="16"/>
      <c r="M37" s="4"/>
      <c r="N37" s="22"/>
      <c r="O37" s="22"/>
      <c r="P37" s="77"/>
      <c r="Q37" s="77"/>
    </row>
    <row r="38" spans="1:17" ht="20.100000000000001" customHeight="1" x14ac:dyDescent="0.2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22"/>
      <c r="M38" s="22"/>
      <c r="N38" s="22"/>
      <c r="O38" s="22"/>
      <c r="P38" s="77"/>
      <c r="Q38" s="77"/>
    </row>
    <row r="39" spans="1:17" ht="20.100000000000001" customHeight="1" x14ac:dyDescent="0.2">
      <c r="A39" s="134" t="s">
        <v>25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49"/>
      <c r="M39" s="22"/>
      <c r="N39" s="22"/>
      <c r="O39" s="22"/>
      <c r="P39" s="77"/>
      <c r="Q39" s="77"/>
    </row>
    <row r="40" spans="1:17" ht="20.100000000000001" customHeight="1" x14ac:dyDescent="0.2">
      <c r="A40" s="135" t="s">
        <v>70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49"/>
      <c r="M40" s="22"/>
      <c r="N40" s="22"/>
      <c r="O40" s="22"/>
      <c r="P40" s="77"/>
      <c r="Q40" s="77"/>
    </row>
    <row r="41" spans="1:17" ht="20.100000000000001" customHeigh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49"/>
      <c r="M41" s="22"/>
      <c r="N41" s="22"/>
      <c r="O41" s="22"/>
      <c r="P41" s="77"/>
      <c r="Q41" s="77"/>
    </row>
    <row r="42" spans="1:17" ht="20.100000000000001" customHeight="1" x14ac:dyDescent="0.2">
      <c r="A42" s="111" t="s">
        <v>71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49"/>
      <c r="M42" s="22"/>
      <c r="N42" s="22"/>
      <c r="O42" s="22"/>
      <c r="P42" s="77"/>
      <c r="Q42" s="77"/>
    </row>
    <row r="43" spans="1:17" ht="20.100000000000001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49"/>
      <c r="M43" s="22"/>
      <c r="N43" s="22"/>
      <c r="O43" s="22"/>
      <c r="P43" s="77"/>
      <c r="Q43" s="77"/>
    </row>
    <row r="44" spans="1:17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49"/>
      <c r="M44" s="22"/>
      <c r="N44" s="22"/>
      <c r="O44" s="22"/>
      <c r="P44" s="77"/>
      <c r="Q44" s="77"/>
    </row>
    <row r="45" spans="1:17" ht="20.100000000000001" customHeight="1" x14ac:dyDescent="0.2">
      <c r="A45" s="111" t="s">
        <v>72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</row>
    <row r="46" spans="1:17" ht="20.100000000000001" customHeight="1" x14ac:dyDescent="0.2">
      <c r="A46" s="129" t="s">
        <v>73</v>
      </c>
      <c r="B46" s="179"/>
      <c r="C46" s="179"/>
      <c r="D46" s="179"/>
      <c r="E46" s="179"/>
      <c r="F46" s="179"/>
      <c r="G46" s="179"/>
      <c r="H46" s="179"/>
      <c r="I46" s="179"/>
      <c r="J46" s="179"/>
      <c r="K46" s="179"/>
    </row>
    <row r="47" spans="1:17" ht="20.100000000000001" customHeight="1" x14ac:dyDescent="0.2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6" customWidth="1"/>
    <col min="3" max="17" width="12.7109375" style="6" customWidth="1"/>
    <col min="18" max="66" width="12.7109375" style="7" customWidth="1"/>
    <col min="67" max="16384" width="9.140625" style="7"/>
  </cols>
  <sheetData>
    <row r="1" spans="1:12" ht="20.100000000000001" customHeight="1" x14ac:dyDescent="0.2">
      <c r="A1" s="117" t="s">
        <v>0</v>
      </c>
      <c r="B1" s="138"/>
      <c r="C1" s="139"/>
      <c r="D1" s="140"/>
      <c r="E1" s="141"/>
      <c r="F1" s="35"/>
    </row>
    <row r="2" spans="1:12" ht="127.5" x14ac:dyDescent="0.2">
      <c r="A2" s="138"/>
      <c r="B2" s="138"/>
      <c r="C2" s="8" t="s">
        <v>1</v>
      </c>
      <c r="D2" s="8" t="s">
        <v>2</v>
      </c>
      <c r="E2" s="9" t="s">
        <v>3</v>
      </c>
      <c r="F2" s="10"/>
      <c r="G2" s="51"/>
    </row>
    <row r="3" spans="1:12" ht="20.100000000000001" customHeight="1" x14ac:dyDescent="0.2">
      <c r="A3" s="131" t="s">
        <v>4</v>
      </c>
      <c r="B3" s="52" t="s">
        <v>5</v>
      </c>
      <c r="C3" s="13">
        <v>381929</v>
      </c>
      <c r="D3" s="14">
        <v>0.22020000000000001</v>
      </c>
      <c r="E3" s="15">
        <f>IF(C3=0,0,(C3-'Jan 14'!C3)/'Jan 14'!C3)</f>
        <v>6.5251823018924607E-3</v>
      </c>
      <c r="F3" s="53"/>
      <c r="G3" s="54"/>
      <c r="H3" s="22"/>
      <c r="I3" s="55"/>
      <c r="J3" s="22"/>
      <c r="K3" s="22"/>
    </row>
    <row r="4" spans="1:12" ht="20.100000000000001" customHeight="1" x14ac:dyDescent="0.2">
      <c r="A4" s="131"/>
      <c r="B4" s="52" t="s">
        <v>6</v>
      </c>
      <c r="C4" s="13">
        <v>433694</v>
      </c>
      <c r="D4" s="14">
        <v>0.25</v>
      </c>
      <c r="E4" s="15">
        <f>IF(C4=0,0,(C4-'Jan 14'!C4)/'Jan 14'!C4)</f>
        <v>4.8866387849438699E-3</v>
      </c>
      <c r="F4" s="53"/>
      <c r="G4" s="54"/>
      <c r="H4" s="22"/>
      <c r="I4" s="55"/>
      <c r="J4" s="22"/>
      <c r="K4" s="22"/>
    </row>
    <row r="5" spans="1:12" ht="20.100000000000001" customHeight="1" x14ac:dyDescent="0.2">
      <c r="A5" s="131"/>
      <c r="B5" s="52" t="s">
        <v>7</v>
      </c>
      <c r="C5" s="13">
        <v>345332</v>
      </c>
      <c r="D5" s="14">
        <v>0.1991</v>
      </c>
      <c r="E5" s="15">
        <f>IF(C5=0,0,(C5-'Jan 14'!C5)/'Jan 14'!C5)</f>
        <v>3.1488926587808787E-3</v>
      </c>
      <c r="F5" s="53"/>
      <c r="G5" s="54"/>
      <c r="H5" s="22"/>
      <c r="I5" s="55"/>
      <c r="J5" s="22"/>
      <c r="K5" s="22"/>
    </row>
    <row r="6" spans="1:12" ht="20.100000000000001" customHeight="1" x14ac:dyDescent="0.2">
      <c r="A6" s="131"/>
      <c r="B6" s="52" t="s">
        <v>8</v>
      </c>
      <c r="C6" s="13">
        <v>195017</v>
      </c>
      <c r="D6" s="14">
        <v>0.1124</v>
      </c>
      <c r="E6" s="15">
        <f>IF(C6=0,0,(C6-'Jan 14'!C6)/'Jan 14'!C6)</f>
        <v>7.1215360621365645E-3</v>
      </c>
      <c r="F6" s="53"/>
      <c r="G6" s="54"/>
      <c r="H6" s="22"/>
      <c r="I6" s="55"/>
      <c r="J6" s="22"/>
      <c r="K6" s="22"/>
    </row>
    <row r="7" spans="1:12" ht="20.100000000000001" customHeight="1" x14ac:dyDescent="0.2">
      <c r="A7" s="131"/>
      <c r="B7" s="52" t="s">
        <v>9</v>
      </c>
      <c r="C7" s="13">
        <v>272834</v>
      </c>
      <c r="D7" s="14">
        <v>0.1573</v>
      </c>
      <c r="E7" s="15">
        <f>IF(C7=0,0,(C7-'Jan 14'!C7)/'Jan 14'!C7)</f>
        <v>2.1082788510982148E-3</v>
      </c>
      <c r="F7" s="53"/>
      <c r="G7" s="54"/>
      <c r="H7" s="22"/>
      <c r="I7" s="55"/>
      <c r="J7" s="22"/>
      <c r="K7" s="22"/>
    </row>
    <row r="8" spans="1:12" ht="20.100000000000001" customHeight="1" x14ac:dyDescent="0.2">
      <c r="A8" s="131"/>
      <c r="B8" s="52" t="s">
        <v>10</v>
      </c>
      <c r="C8" s="13">
        <v>53446</v>
      </c>
      <c r="D8" s="14">
        <v>3.0800000000000001E-2</v>
      </c>
      <c r="E8" s="15">
        <f>IF(C8=0,0,(C8-'Jan 14'!C8)/'Jan 14'!C8)</f>
        <v>1.6867831171752006E-3</v>
      </c>
      <c r="F8" s="53"/>
      <c r="G8" s="54"/>
      <c r="H8" s="22"/>
      <c r="I8" s="55"/>
      <c r="J8" s="22"/>
      <c r="K8" s="22"/>
    </row>
    <row r="9" spans="1:12" ht="20.100000000000001" customHeight="1" x14ac:dyDescent="0.2">
      <c r="A9" s="131"/>
      <c r="B9" s="52" t="s">
        <v>11</v>
      </c>
      <c r="C9" s="13">
        <v>13415</v>
      </c>
      <c r="D9" s="14">
        <v>7.7000000000000002E-3</v>
      </c>
      <c r="E9" s="15">
        <f>IF(C9=0,0,(C9-'Jan 14'!C9)/'Jan 14'!C9)</f>
        <v>-8.9372160571981826E-4</v>
      </c>
      <c r="F9" s="53"/>
      <c r="G9" s="54"/>
      <c r="H9" s="22"/>
      <c r="I9" s="55"/>
      <c r="J9" s="22"/>
      <c r="K9" s="22"/>
    </row>
    <row r="10" spans="1:12" ht="20.100000000000001" customHeight="1" x14ac:dyDescent="0.2">
      <c r="A10" s="131"/>
      <c r="B10" s="52" t="s">
        <v>12</v>
      </c>
      <c r="C10" s="13">
        <v>38767</v>
      </c>
      <c r="D10" s="14">
        <v>2.24E-2</v>
      </c>
      <c r="E10" s="15">
        <f>IF(C10=0,0,(C10-'Jan 14'!C10)/'Jan 14'!C10)</f>
        <v>5.5768831707823201E-3</v>
      </c>
      <c r="F10" s="53"/>
      <c r="G10" s="54"/>
      <c r="H10" s="22"/>
      <c r="I10" s="55"/>
      <c r="J10" s="22"/>
      <c r="K10" s="22"/>
    </row>
    <row r="11" spans="1:12" ht="20.100000000000001" customHeight="1" x14ac:dyDescent="0.2">
      <c r="A11" s="121" t="s">
        <v>13</v>
      </c>
      <c r="B11" s="122"/>
      <c r="C11" s="29">
        <f>SUM(C3:C10)</f>
        <v>1734434</v>
      </c>
      <c r="D11" s="18">
        <v>1</v>
      </c>
      <c r="E11" s="19">
        <f>IF(C11=0,0,(C11-'Jan 14'!C11)/'Jan 14'!C11)</f>
        <v>4.5843688948688085E-3</v>
      </c>
      <c r="F11" s="20"/>
      <c r="G11" s="54"/>
      <c r="H11" s="22"/>
      <c r="I11" s="55"/>
      <c r="J11" s="22"/>
      <c r="K11" s="22"/>
    </row>
    <row r="14" spans="1:12" ht="20.100000000000001" customHeight="1" x14ac:dyDescent="0.2">
      <c r="A14" s="121" t="s">
        <v>0</v>
      </c>
      <c r="B14" s="121"/>
      <c r="C14" s="124" t="s">
        <v>14</v>
      </c>
      <c r="D14" s="125"/>
      <c r="E14" s="125"/>
      <c r="F14" s="125"/>
      <c r="G14" s="125"/>
      <c r="H14" s="125"/>
      <c r="I14" s="125"/>
      <c r="J14" s="125"/>
      <c r="K14" s="142"/>
    </row>
    <row r="15" spans="1:12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</row>
    <row r="16" spans="1:12" ht="20.100000000000001" customHeight="1" x14ac:dyDescent="0.2">
      <c r="A16" s="131" t="s">
        <v>4</v>
      </c>
      <c r="B16" s="52" t="s">
        <v>5</v>
      </c>
      <c r="C16" s="25">
        <v>384</v>
      </c>
      <c r="D16" s="13">
        <v>7909</v>
      </c>
      <c r="E16" s="13">
        <v>35628</v>
      </c>
      <c r="F16" s="13">
        <v>44938</v>
      </c>
      <c r="G16" s="13">
        <v>41114</v>
      </c>
      <c r="H16" s="13">
        <v>42547</v>
      </c>
      <c r="I16" s="13">
        <v>60426</v>
      </c>
      <c r="J16" s="56">
        <f>SUM(C16:I16)</f>
        <v>232946</v>
      </c>
      <c r="K16" s="27">
        <f>J16/'[1]ABS Estimated Population'!D3</f>
        <v>7.8594154343417988E-2</v>
      </c>
      <c r="L16" s="57"/>
    </row>
    <row r="17" spans="1:12" ht="20.100000000000001" customHeight="1" x14ac:dyDescent="0.2">
      <c r="A17" s="131"/>
      <c r="B17" s="52" t="s">
        <v>6</v>
      </c>
      <c r="C17" s="25">
        <v>316</v>
      </c>
      <c r="D17" s="13">
        <v>18960</v>
      </c>
      <c r="E17" s="13">
        <v>59943</v>
      </c>
      <c r="F17" s="13">
        <v>57829</v>
      </c>
      <c r="G17" s="13">
        <v>46142</v>
      </c>
      <c r="H17" s="13">
        <v>41004</v>
      </c>
      <c r="I17" s="13">
        <v>45471</v>
      </c>
      <c r="J17" s="56">
        <f t="shared" ref="J17:J23" si="0">SUM(C17:I17)</f>
        <v>269665</v>
      </c>
      <c r="K17" s="27">
        <f>J17/'[1]ABS Estimated Population'!D4</f>
        <v>0.11673940918815537</v>
      </c>
      <c r="L17" s="57"/>
    </row>
    <row r="18" spans="1:12" ht="20.100000000000001" customHeight="1" x14ac:dyDescent="0.2">
      <c r="A18" s="131"/>
      <c r="B18" s="52" t="s">
        <v>7</v>
      </c>
      <c r="C18" s="25">
        <v>277</v>
      </c>
      <c r="D18" s="13">
        <v>11314</v>
      </c>
      <c r="E18" s="13">
        <v>39068</v>
      </c>
      <c r="F18" s="13">
        <v>43874</v>
      </c>
      <c r="G18" s="13">
        <v>40220</v>
      </c>
      <c r="H18" s="13">
        <v>38026</v>
      </c>
      <c r="I18" s="13">
        <v>42263</v>
      </c>
      <c r="J18" s="56">
        <f t="shared" si="0"/>
        <v>215042</v>
      </c>
      <c r="K18" s="27">
        <f>J18/'[1]ABS Estimated Population'!D5</f>
        <v>0.1183432538809006</v>
      </c>
      <c r="L18" s="57"/>
    </row>
    <row r="19" spans="1:12" ht="20.100000000000001" customHeight="1" x14ac:dyDescent="0.2">
      <c r="A19" s="131"/>
      <c r="B19" s="52" t="s">
        <v>8</v>
      </c>
      <c r="C19" s="13">
        <v>2642</v>
      </c>
      <c r="D19" s="13">
        <v>13677</v>
      </c>
      <c r="E19" s="13">
        <v>19158</v>
      </c>
      <c r="F19" s="13">
        <v>18675</v>
      </c>
      <c r="G19" s="13">
        <v>18276</v>
      </c>
      <c r="H19" s="13">
        <v>18842</v>
      </c>
      <c r="I19" s="13">
        <v>24249</v>
      </c>
      <c r="J19" s="56">
        <f t="shared" si="0"/>
        <v>115519</v>
      </c>
      <c r="K19" s="27">
        <f>J19/'[1]ABS Estimated Population'!D6</f>
        <v>0.16921298873270796</v>
      </c>
      <c r="L19" s="57"/>
    </row>
    <row r="20" spans="1:12" ht="20.100000000000001" customHeight="1" x14ac:dyDescent="0.2">
      <c r="A20" s="131"/>
      <c r="B20" s="52" t="s">
        <v>9</v>
      </c>
      <c r="C20" s="25">
        <v>143</v>
      </c>
      <c r="D20" s="13">
        <v>11499</v>
      </c>
      <c r="E20" s="13">
        <v>35858</v>
      </c>
      <c r="F20" s="13">
        <v>34552</v>
      </c>
      <c r="G20" s="13">
        <v>30747</v>
      </c>
      <c r="H20" s="13">
        <v>27208</v>
      </c>
      <c r="I20" s="13">
        <v>27923</v>
      </c>
      <c r="J20" s="56">
        <f t="shared" si="0"/>
        <v>167930</v>
      </c>
      <c r="K20" s="27">
        <f>J20/'[1]ABS Estimated Population'!D7</f>
        <v>0.17457103116768091</v>
      </c>
      <c r="L20" s="57"/>
    </row>
    <row r="21" spans="1:12" ht="20.100000000000001" customHeight="1" x14ac:dyDescent="0.2">
      <c r="A21" s="131"/>
      <c r="B21" s="52" t="s">
        <v>10</v>
      </c>
      <c r="C21" s="25">
        <v>54</v>
      </c>
      <c r="D21" s="13">
        <v>2481</v>
      </c>
      <c r="E21" s="13">
        <v>5832</v>
      </c>
      <c r="F21" s="13">
        <v>6081</v>
      </c>
      <c r="G21" s="13">
        <v>6354</v>
      </c>
      <c r="H21" s="13">
        <v>6439</v>
      </c>
      <c r="I21" s="13">
        <v>6292</v>
      </c>
      <c r="J21" s="56">
        <f t="shared" si="0"/>
        <v>33533</v>
      </c>
      <c r="K21" s="27">
        <f>J21/'[1]ABS Estimated Population'!D8</f>
        <v>0.16148574785820577</v>
      </c>
      <c r="L21" s="57"/>
    </row>
    <row r="22" spans="1:12" ht="20.100000000000001" customHeight="1" x14ac:dyDescent="0.2">
      <c r="A22" s="131"/>
      <c r="B22" s="52" t="s">
        <v>11</v>
      </c>
      <c r="C22" s="25">
        <v>18</v>
      </c>
      <c r="D22" s="25">
        <v>583</v>
      </c>
      <c r="E22" s="13">
        <v>2284</v>
      </c>
      <c r="F22" s="13">
        <v>2083</v>
      </c>
      <c r="G22" s="13">
        <v>1723</v>
      </c>
      <c r="H22" s="13">
        <v>1219</v>
      </c>
      <c r="I22" s="25">
        <v>668</v>
      </c>
      <c r="J22" s="56">
        <f t="shared" si="0"/>
        <v>8578</v>
      </c>
      <c r="K22" s="27">
        <f>J22/'[1]ABS Estimated Population'!D9</f>
        <v>0.10146676129642773</v>
      </c>
      <c r="L22" s="57"/>
    </row>
    <row r="23" spans="1:12" ht="20.100000000000001" customHeight="1" x14ac:dyDescent="0.2">
      <c r="A23" s="131"/>
      <c r="B23" s="52" t="s">
        <v>12</v>
      </c>
      <c r="C23" s="25">
        <v>37</v>
      </c>
      <c r="D23" s="13">
        <v>1953</v>
      </c>
      <c r="E23" s="13">
        <v>5929</v>
      </c>
      <c r="F23" s="13">
        <v>5049</v>
      </c>
      <c r="G23" s="58">
        <v>3944</v>
      </c>
      <c r="H23" s="13">
        <v>3301</v>
      </c>
      <c r="I23" s="13">
        <v>3480</v>
      </c>
      <c r="J23" s="56">
        <f t="shared" si="0"/>
        <v>23693</v>
      </c>
      <c r="K23" s="27">
        <f>J23/'[1]ABS Estimated Population'!D10</f>
        <v>0.15494127494833765</v>
      </c>
      <c r="L23" s="57"/>
    </row>
    <row r="24" spans="1:12" ht="20.100000000000001" customHeight="1" x14ac:dyDescent="0.2">
      <c r="A24" s="121" t="s">
        <v>13</v>
      </c>
      <c r="B24" s="122"/>
      <c r="C24" s="29">
        <f>SUM(C16:C23)</f>
        <v>3871</v>
      </c>
      <c r="D24" s="29">
        <f t="shared" ref="D24:J24" si="1">SUM(D16:D23)</f>
        <v>68376</v>
      </c>
      <c r="E24" s="29">
        <f t="shared" si="1"/>
        <v>203700</v>
      </c>
      <c r="F24" s="29">
        <f t="shared" si="1"/>
        <v>213081</v>
      </c>
      <c r="G24" s="29">
        <f t="shared" si="1"/>
        <v>188520</v>
      </c>
      <c r="H24" s="29">
        <f t="shared" si="1"/>
        <v>178586</v>
      </c>
      <c r="I24" s="29">
        <f t="shared" si="1"/>
        <v>210772</v>
      </c>
      <c r="J24" s="29">
        <f t="shared" si="1"/>
        <v>1066906</v>
      </c>
      <c r="K24" s="30">
        <f>J24/'[1]ABS Estimated Population'!D11</f>
        <v>0.11620087466560715</v>
      </c>
      <c r="L24" s="31"/>
    </row>
    <row r="27" spans="1:12" ht="20.100000000000001" customHeight="1" x14ac:dyDescent="0.2">
      <c r="A27" s="121" t="s">
        <v>0</v>
      </c>
      <c r="B27" s="121"/>
      <c r="C27" s="126" t="s">
        <v>24</v>
      </c>
      <c r="D27" s="132"/>
      <c r="E27" s="132"/>
      <c r="F27" s="132"/>
      <c r="G27" s="132"/>
      <c r="H27" s="132"/>
      <c r="I27" s="132"/>
      <c r="J27" s="132"/>
      <c r="K27" s="133"/>
    </row>
    <row r="28" spans="1:12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</row>
    <row r="29" spans="1:12" ht="20.100000000000001" customHeight="1" x14ac:dyDescent="0.2">
      <c r="A29" s="120" t="s">
        <v>4</v>
      </c>
      <c r="B29" s="12" t="s">
        <v>5</v>
      </c>
      <c r="C29" s="25">
        <v>168</v>
      </c>
      <c r="D29" s="13">
        <v>3044</v>
      </c>
      <c r="E29" s="13">
        <v>16158</v>
      </c>
      <c r="F29" s="13">
        <v>24067</v>
      </c>
      <c r="G29" s="13">
        <v>26296</v>
      </c>
      <c r="H29" s="13">
        <v>29175</v>
      </c>
      <c r="I29" s="13">
        <v>50075</v>
      </c>
      <c r="J29" s="56">
        <f>SUM(C29:I29)</f>
        <v>148983</v>
      </c>
      <c r="K29" s="27">
        <f>J29/'[1]ABS Estimated Population'!C3</f>
        <v>5.1908788986555134E-2</v>
      </c>
      <c r="L29" s="57"/>
    </row>
    <row r="30" spans="1:12" ht="20.100000000000001" customHeight="1" x14ac:dyDescent="0.2">
      <c r="A30" s="120"/>
      <c r="B30" s="12" t="s">
        <v>6</v>
      </c>
      <c r="C30" s="25">
        <v>89</v>
      </c>
      <c r="D30" s="13">
        <v>6556</v>
      </c>
      <c r="E30" s="13">
        <v>28294</v>
      </c>
      <c r="F30" s="13">
        <v>33197</v>
      </c>
      <c r="G30" s="13">
        <v>30508</v>
      </c>
      <c r="H30" s="13">
        <v>28537</v>
      </c>
      <c r="I30" s="13">
        <v>36848</v>
      </c>
      <c r="J30" s="56">
        <f t="shared" ref="J30:J36" si="2">SUM(C30:I30)</f>
        <v>164029</v>
      </c>
      <c r="K30" s="27">
        <f>J30/'[1]ABS Estimated Population'!C4</f>
        <v>7.381368848840543E-2</v>
      </c>
      <c r="L30" s="57"/>
    </row>
    <row r="31" spans="1:12" ht="20.100000000000001" customHeight="1" x14ac:dyDescent="0.2">
      <c r="A31" s="120"/>
      <c r="B31" s="12" t="s">
        <v>7</v>
      </c>
      <c r="C31" s="25">
        <v>60</v>
      </c>
      <c r="D31" s="13">
        <v>3445</v>
      </c>
      <c r="E31" s="13">
        <v>16548</v>
      </c>
      <c r="F31" s="13">
        <v>22854</v>
      </c>
      <c r="G31" s="13">
        <v>25022</v>
      </c>
      <c r="H31" s="59">
        <v>25897</v>
      </c>
      <c r="I31" s="13">
        <v>36464</v>
      </c>
      <c r="J31" s="56">
        <f t="shared" si="2"/>
        <v>130290</v>
      </c>
      <c r="K31" s="27">
        <f>J31/'[1]ABS Estimated Population'!C5</f>
        <v>7.3095158350402339E-2</v>
      </c>
      <c r="L31" s="57"/>
    </row>
    <row r="32" spans="1:12" ht="20.100000000000001" customHeight="1" x14ac:dyDescent="0.2">
      <c r="A32" s="120"/>
      <c r="B32" s="12" t="s">
        <v>8</v>
      </c>
      <c r="C32" s="13">
        <v>2579</v>
      </c>
      <c r="D32" s="13">
        <v>9050</v>
      </c>
      <c r="E32" s="13">
        <v>10480</v>
      </c>
      <c r="F32" s="13">
        <v>11398</v>
      </c>
      <c r="G32" s="13">
        <v>12501</v>
      </c>
      <c r="H32" s="13">
        <v>13207</v>
      </c>
      <c r="I32" s="13">
        <v>20283</v>
      </c>
      <c r="J32" s="56">
        <f t="shared" si="2"/>
        <v>79498</v>
      </c>
      <c r="K32" s="27">
        <f>J32/'[1]ABS Estimated Population'!C6</f>
        <v>0.12043144324430777</v>
      </c>
      <c r="L32" s="57"/>
    </row>
    <row r="33" spans="1:17" ht="20.100000000000001" customHeight="1" x14ac:dyDescent="0.2">
      <c r="A33" s="120"/>
      <c r="B33" s="12" t="s">
        <v>9</v>
      </c>
      <c r="C33" s="25">
        <v>41</v>
      </c>
      <c r="D33" s="13">
        <v>4654</v>
      </c>
      <c r="E33" s="13">
        <v>16787</v>
      </c>
      <c r="F33" s="13">
        <v>19848</v>
      </c>
      <c r="G33" s="13">
        <v>20125</v>
      </c>
      <c r="H33" s="13">
        <v>19478</v>
      </c>
      <c r="I33" s="13">
        <v>23971</v>
      </c>
      <c r="J33" s="56">
        <f t="shared" si="2"/>
        <v>104904</v>
      </c>
      <c r="K33" s="27">
        <f>J33/'[1]ABS Estimated Population'!C7</f>
        <v>0.1075024415138308</v>
      </c>
      <c r="L33" s="57"/>
    </row>
    <row r="34" spans="1:17" ht="20.100000000000001" customHeight="1" x14ac:dyDescent="0.2">
      <c r="A34" s="120"/>
      <c r="B34" s="12" t="s">
        <v>10</v>
      </c>
      <c r="C34" s="25">
        <v>11</v>
      </c>
      <c r="D34" s="25">
        <v>789</v>
      </c>
      <c r="E34" s="13">
        <v>2612</v>
      </c>
      <c r="F34" s="13">
        <v>3056</v>
      </c>
      <c r="G34" s="13">
        <v>3721</v>
      </c>
      <c r="H34" s="13">
        <v>4324</v>
      </c>
      <c r="I34" s="13">
        <v>5400</v>
      </c>
      <c r="J34" s="56">
        <f t="shared" si="2"/>
        <v>19913</v>
      </c>
      <c r="K34" s="27">
        <f>J34/'[1]ABS Estimated Population'!C8</f>
        <v>9.8342115790149495E-2</v>
      </c>
      <c r="L34" s="57"/>
    </row>
    <row r="35" spans="1:17" ht="20.100000000000001" customHeight="1" x14ac:dyDescent="0.2">
      <c r="A35" s="120"/>
      <c r="B35" s="12" t="s">
        <v>11</v>
      </c>
      <c r="C35" s="25">
        <v>2</v>
      </c>
      <c r="D35" s="25">
        <v>169</v>
      </c>
      <c r="E35" s="25">
        <v>893</v>
      </c>
      <c r="F35" s="13">
        <v>1049</v>
      </c>
      <c r="G35" s="13">
        <v>1091</v>
      </c>
      <c r="H35" s="25">
        <v>988</v>
      </c>
      <c r="I35" s="25">
        <v>645</v>
      </c>
      <c r="J35" s="56">
        <f t="shared" si="2"/>
        <v>4837</v>
      </c>
      <c r="K35" s="27">
        <f>J35/'[1]ABS Estimated Population'!C9</f>
        <v>5.1283954282321506E-2</v>
      </c>
      <c r="L35" s="57"/>
    </row>
    <row r="36" spans="1:17" ht="20.100000000000001" customHeight="1" x14ac:dyDescent="0.2">
      <c r="A36" s="120"/>
      <c r="B36" s="12" t="s">
        <v>12</v>
      </c>
      <c r="C36" s="25">
        <v>8</v>
      </c>
      <c r="D36" s="25">
        <v>760</v>
      </c>
      <c r="E36" s="13">
        <v>3044</v>
      </c>
      <c r="F36" s="13">
        <v>3126</v>
      </c>
      <c r="G36" s="13">
        <v>2881</v>
      </c>
      <c r="H36" s="13">
        <v>2473</v>
      </c>
      <c r="I36" s="13">
        <v>2782</v>
      </c>
      <c r="J36" s="56">
        <f t="shared" si="2"/>
        <v>15074</v>
      </c>
      <c r="K36" s="27">
        <f>J36/'[1]ABS Estimated Population'!C10</f>
        <v>0.10109586468686706</v>
      </c>
      <c r="L36" s="57"/>
    </row>
    <row r="37" spans="1:17" ht="20.100000000000001" customHeight="1" x14ac:dyDescent="0.2">
      <c r="A37" s="121" t="s">
        <v>13</v>
      </c>
      <c r="B37" s="122"/>
      <c r="C37" s="29">
        <f>SUM(C29:C36)</f>
        <v>2958</v>
      </c>
      <c r="D37" s="29">
        <f t="shared" ref="D37:J37" si="3">SUM(D29:D36)</f>
        <v>28467</v>
      </c>
      <c r="E37" s="29">
        <f t="shared" si="3"/>
        <v>94816</v>
      </c>
      <c r="F37" s="29">
        <f t="shared" si="3"/>
        <v>118595</v>
      </c>
      <c r="G37" s="29">
        <f t="shared" si="3"/>
        <v>122145</v>
      </c>
      <c r="H37" s="29">
        <f t="shared" si="3"/>
        <v>124079</v>
      </c>
      <c r="I37" s="29">
        <f t="shared" si="3"/>
        <v>176468</v>
      </c>
      <c r="J37" s="29">
        <f t="shared" si="3"/>
        <v>667528</v>
      </c>
      <c r="K37" s="30">
        <f>J37/'[1]ABS Estimated Population'!C11</f>
        <v>7.4514273824395474E-2</v>
      </c>
      <c r="L37" s="31"/>
    </row>
    <row r="38" spans="1:17" ht="20.100000000000001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55"/>
      <c r="K38" s="22"/>
      <c r="L38" s="35"/>
      <c r="M38" s="22"/>
    </row>
    <row r="39" spans="1:17" s="37" customFormat="1" ht="20.100000000000001" customHeight="1" x14ac:dyDescent="0.2">
      <c r="A39" s="134" t="s">
        <v>25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60"/>
      <c r="M39" s="35"/>
      <c r="N39" s="36"/>
      <c r="O39" s="36"/>
      <c r="P39" s="36"/>
      <c r="Q39" s="36"/>
    </row>
    <row r="40" spans="1:17" s="37" customFormat="1" ht="20.100000000000001" customHeight="1" x14ac:dyDescent="0.2">
      <c r="A40" s="135" t="s">
        <v>26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61"/>
      <c r="M40" s="35"/>
      <c r="N40" s="36"/>
      <c r="O40" s="36"/>
      <c r="P40" s="36"/>
      <c r="Q40" s="36"/>
    </row>
    <row r="41" spans="1:17" s="37" customFormat="1" ht="20.100000000000001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62"/>
      <c r="M41" s="35"/>
      <c r="N41" s="36"/>
      <c r="O41" s="36"/>
      <c r="P41" s="36"/>
      <c r="Q41" s="36"/>
    </row>
    <row r="42" spans="1:17" s="37" customFormat="1" ht="20.100000000000001" customHeight="1" x14ac:dyDescent="0.2">
      <c r="A42" s="111" t="s">
        <v>27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62"/>
      <c r="M42" s="40"/>
      <c r="N42" s="63"/>
      <c r="O42" s="36"/>
      <c r="P42" s="36"/>
      <c r="Q42" s="36"/>
    </row>
    <row r="43" spans="1:17" s="37" customFormat="1" ht="20.100000000000001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64"/>
      <c r="M43" s="40"/>
      <c r="N43" s="63"/>
      <c r="O43" s="36"/>
      <c r="P43" s="36"/>
      <c r="Q43" s="36"/>
    </row>
    <row r="44" spans="1:17" s="37" customFormat="1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64"/>
      <c r="M44" s="40"/>
      <c r="N44" s="63"/>
      <c r="O44" s="36"/>
      <c r="P44" s="36"/>
      <c r="Q44" s="36"/>
    </row>
    <row r="45" spans="1:17" s="37" customFormat="1" ht="20.100000000000001" customHeight="1" x14ac:dyDescent="0.2">
      <c r="A45" s="111" t="s">
        <v>29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61"/>
      <c r="M45" s="43"/>
      <c r="N45" s="43"/>
      <c r="O45" s="36"/>
      <c r="P45" s="36"/>
      <c r="Q45" s="36"/>
    </row>
    <row r="46" spans="1:17" s="45" customFormat="1" ht="20.100000000000001" customHeight="1" x14ac:dyDescent="0.2">
      <c r="A46" s="129" t="s">
        <v>31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60"/>
      <c r="M46" s="44"/>
    </row>
    <row r="47" spans="1:17" s="37" customFormat="1" ht="20.100000000000001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1"/>
      <c r="M47" s="35"/>
      <c r="N47" s="36"/>
      <c r="O47" s="36"/>
      <c r="P47" s="36"/>
      <c r="Q47" s="36"/>
    </row>
    <row r="48" spans="1:17" ht="20.100000000000001" customHeight="1" x14ac:dyDescent="0.2">
      <c r="A48" s="35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37"/>
    </row>
    <row r="49" spans="1:14" ht="20.100000000000001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37"/>
    </row>
    <row r="50" spans="1:14" ht="20.100000000000001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37"/>
    </row>
    <row r="51" spans="1:14" ht="20.100000000000001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37"/>
    </row>
    <row r="52" spans="1:14" ht="20.100000000000001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37"/>
    </row>
    <row r="53" spans="1:14" ht="20.100000000000001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ht="20.10000000000000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M54" s="37"/>
      <c r="N54" s="37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5" customWidth="1"/>
    <col min="3" max="12" width="12.7109375" style="5" customWidth="1"/>
    <col min="13" max="17" width="12.7109375" style="6" customWidth="1"/>
    <col min="18" max="57" width="12.7109375" style="7" customWidth="1"/>
    <col min="58" max="16384" width="9.140625" style="7"/>
  </cols>
  <sheetData>
    <row r="1" spans="1:13" ht="20.100000000000001" customHeight="1" x14ac:dyDescent="0.2">
      <c r="A1" s="117" t="s">
        <v>0</v>
      </c>
      <c r="B1" s="119"/>
      <c r="C1" s="145"/>
      <c r="D1" s="146"/>
      <c r="E1" s="147"/>
      <c r="F1" s="33"/>
    </row>
    <row r="2" spans="1:13" ht="127.5" x14ac:dyDescent="0.2">
      <c r="A2" s="119"/>
      <c r="B2" s="119"/>
      <c r="C2" s="8" t="s">
        <v>1</v>
      </c>
      <c r="D2" s="8" t="s">
        <v>2</v>
      </c>
      <c r="E2" s="9" t="s">
        <v>3</v>
      </c>
      <c r="F2" s="10"/>
      <c r="I2" s="31"/>
      <c r="M2" s="65"/>
    </row>
    <row r="3" spans="1:13" ht="20.100000000000001" customHeight="1" x14ac:dyDescent="0.2">
      <c r="A3" s="120" t="s">
        <v>4</v>
      </c>
      <c r="B3" s="12" t="s">
        <v>5</v>
      </c>
      <c r="C3" s="13">
        <v>384645</v>
      </c>
      <c r="D3" s="14">
        <v>0.22059999999999999</v>
      </c>
      <c r="E3" s="15">
        <f>IF(C3=0,0,(C3-'Feb 14'!C3)/'Feb 14'!C3)</f>
        <v>7.111269372056063E-3</v>
      </c>
      <c r="F3" s="53"/>
      <c r="I3" s="31"/>
      <c r="M3" s="65"/>
    </row>
    <row r="4" spans="1:13" ht="20.100000000000001" customHeight="1" x14ac:dyDescent="0.2">
      <c r="A4" s="120"/>
      <c r="B4" s="12" t="s">
        <v>6</v>
      </c>
      <c r="C4" s="13">
        <v>436267</v>
      </c>
      <c r="D4" s="14">
        <v>0.25019999999999998</v>
      </c>
      <c r="E4" s="15">
        <f>IF(C4=0,0,(C4-'Feb 14'!C4)/'Feb 14'!C4)</f>
        <v>5.9327544305431941E-3</v>
      </c>
      <c r="F4" s="53"/>
      <c r="I4" s="31"/>
      <c r="M4" s="65"/>
    </row>
    <row r="5" spans="1:13" ht="20.100000000000001" customHeight="1" x14ac:dyDescent="0.2">
      <c r="A5" s="120"/>
      <c r="B5" s="12" t="s">
        <v>7</v>
      </c>
      <c r="C5" s="13">
        <v>346720</v>
      </c>
      <c r="D5" s="14">
        <v>0.19889999999999999</v>
      </c>
      <c r="E5" s="15">
        <f>IF(C5=0,0,(C5-'Feb 14'!C5)/'Feb 14'!C5)</f>
        <v>4.0193205379171352E-3</v>
      </c>
      <c r="F5" s="53"/>
      <c r="I5" s="31"/>
      <c r="M5" s="65"/>
    </row>
    <row r="6" spans="1:13" ht="20.100000000000001" customHeight="1" x14ac:dyDescent="0.2">
      <c r="A6" s="120"/>
      <c r="B6" s="12" t="s">
        <v>8</v>
      </c>
      <c r="C6" s="13">
        <v>196026</v>
      </c>
      <c r="D6" s="14">
        <v>0.1124</v>
      </c>
      <c r="E6" s="15">
        <f>IF(C6=0,0,(C6-'Feb 14'!C6)/'Feb 14'!C6)</f>
        <v>5.1739079157201683E-3</v>
      </c>
      <c r="F6" s="53"/>
      <c r="I6" s="31"/>
      <c r="M6" s="65"/>
    </row>
    <row r="7" spans="1:13" ht="20.100000000000001" customHeight="1" x14ac:dyDescent="0.2">
      <c r="A7" s="120"/>
      <c r="B7" s="12" t="s">
        <v>9</v>
      </c>
      <c r="C7" s="13">
        <v>273550</v>
      </c>
      <c r="D7" s="14">
        <v>0.15690000000000001</v>
      </c>
      <c r="E7" s="15">
        <f>IF(C7=0,0,(C7-'Feb 14'!C7)/'Feb 14'!C7)</f>
        <v>2.6243063547798295E-3</v>
      </c>
      <c r="F7" s="53"/>
      <c r="I7" s="31"/>
      <c r="M7" s="65"/>
    </row>
    <row r="8" spans="1:13" ht="20.100000000000001" customHeight="1" x14ac:dyDescent="0.2">
      <c r="A8" s="120"/>
      <c r="B8" s="12" t="s">
        <v>10</v>
      </c>
      <c r="C8" s="13">
        <v>53703</v>
      </c>
      <c r="D8" s="14">
        <v>3.0800000000000001E-2</v>
      </c>
      <c r="E8" s="15">
        <f>IF(C8=0,0,(C8-'Feb 14'!C8)/'Feb 14'!C8)</f>
        <v>4.8085918497174718E-3</v>
      </c>
      <c r="F8" s="53"/>
      <c r="I8" s="31"/>
      <c r="M8" s="65"/>
    </row>
    <row r="9" spans="1:13" ht="20.100000000000001" customHeight="1" x14ac:dyDescent="0.2">
      <c r="A9" s="120"/>
      <c r="B9" s="12" t="s">
        <v>11</v>
      </c>
      <c r="C9" s="13">
        <v>13427</v>
      </c>
      <c r="D9" s="14">
        <v>7.7000000000000002E-3</v>
      </c>
      <c r="E9" s="15">
        <f>IF(C9=0,0,(C9-'Feb 14'!C9)/'Feb 14'!C9)</f>
        <v>8.945210585165859E-4</v>
      </c>
      <c r="F9" s="53"/>
      <c r="I9" s="31"/>
      <c r="M9" s="65"/>
    </row>
    <row r="10" spans="1:13" ht="20.100000000000001" customHeight="1" x14ac:dyDescent="0.2">
      <c r="A10" s="120"/>
      <c r="B10" s="12" t="s">
        <v>12</v>
      </c>
      <c r="C10" s="13">
        <v>39014</v>
      </c>
      <c r="D10" s="14">
        <v>2.24E-2</v>
      </c>
      <c r="E10" s="15">
        <f>IF(C10=0,0,(C10-'Feb 14'!C10)/'Feb 14'!C10)</f>
        <v>6.3713983542703842E-3</v>
      </c>
      <c r="F10" s="53"/>
      <c r="I10" s="31"/>
      <c r="M10" s="65"/>
    </row>
    <row r="11" spans="1:13" ht="20.100000000000001" customHeight="1" x14ac:dyDescent="0.2">
      <c r="A11" s="121" t="s">
        <v>13</v>
      </c>
      <c r="B11" s="122"/>
      <c r="C11" s="17">
        <f>SUM(C3:C10)</f>
        <v>1743352</v>
      </c>
      <c r="D11" s="18">
        <v>1</v>
      </c>
      <c r="E11" s="19">
        <f>IF(C11=0,0,(C11-'Feb 14'!C11)/'Feb 14'!C11)</f>
        <v>5.1417349982760948E-3</v>
      </c>
      <c r="F11" s="20"/>
    </row>
    <row r="14" spans="1:13" ht="20.100000000000001" customHeight="1" x14ac:dyDescent="0.2">
      <c r="A14" s="121" t="s">
        <v>0</v>
      </c>
      <c r="B14" s="121"/>
      <c r="C14" s="124" t="s">
        <v>14</v>
      </c>
      <c r="D14" s="125"/>
      <c r="E14" s="125"/>
      <c r="F14" s="125"/>
      <c r="G14" s="125"/>
      <c r="H14" s="125"/>
      <c r="I14" s="125"/>
      <c r="J14" s="125"/>
      <c r="K14" s="142"/>
    </row>
    <row r="15" spans="1:13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</row>
    <row r="16" spans="1:13" ht="20.100000000000001" customHeight="1" x14ac:dyDescent="0.2">
      <c r="A16" s="120" t="s">
        <v>4</v>
      </c>
      <c r="B16" s="12" t="s">
        <v>5</v>
      </c>
      <c r="C16" s="25">
        <v>411</v>
      </c>
      <c r="D16" s="13">
        <v>8157</v>
      </c>
      <c r="E16" s="13">
        <v>35804</v>
      </c>
      <c r="F16" s="13">
        <v>45218</v>
      </c>
      <c r="G16" s="13">
        <v>41407</v>
      </c>
      <c r="H16" s="13">
        <v>42868</v>
      </c>
      <c r="I16" s="13">
        <v>60901</v>
      </c>
      <c r="J16" s="66">
        <f>SUM(C16:I16)</f>
        <v>234766</v>
      </c>
      <c r="K16" s="27">
        <f>J16/'[1]ABS Estimated Population'!D3</f>
        <v>7.920820807649355E-2</v>
      </c>
      <c r="L16" s="57"/>
    </row>
    <row r="17" spans="1:12" ht="20.100000000000001" customHeight="1" x14ac:dyDescent="0.2">
      <c r="A17" s="120"/>
      <c r="B17" s="12" t="s">
        <v>6</v>
      </c>
      <c r="C17" s="25">
        <v>318</v>
      </c>
      <c r="D17" s="13">
        <v>19067</v>
      </c>
      <c r="E17" s="13">
        <v>60236</v>
      </c>
      <c r="F17" s="13">
        <v>58061</v>
      </c>
      <c r="G17" s="13">
        <v>46523</v>
      </c>
      <c r="H17" s="13">
        <v>41268</v>
      </c>
      <c r="I17" s="13">
        <v>45908</v>
      </c>
      <c r="J17" s="66">
        <f t="shared" ref="J17:J23" si="0">SUM(C17:I17)</f>
        <v>271381</v>
      </c>
      <c r="K17" s="27">
        <f>J17/'[1]ABS Estimated Population'!D4</f>
        <v>0.11748227469226927</v>
      </c>
      <c r="L17" s="57"/>
    </row>
    <row r="18" spans="1:12" ht="20.100000000000001" customHeight="1" x14ac:dyDescent="0.2">
      <c r="A18" s="120"/>
      <c r="B18" s="12" t="s">
        <v>7</v>
      </c>
      <c r="C18" s="25">
        <v>280</v>
      </c>
      <c r="D18" s="13">
        <v>11262</v>
      </c>
      <c r="E18" s="13">
        <v>39169</v>
      </c>
      <c r="F18" s="13">
        <v>44080</v>
      </c>
      <c r="G18" s="13">
        <v>40431</v>
      </c>
      <c r="H18" s="13">
        <v>38147</v>
      </c>
      <c r="I18" s="13">
        <v>42626</v>
      </c>
      <c r="J18" s="66">
        <f t="shared" si="0"/>
        <v>215995</v>
      </c>
      <c r="K18" s="27">
        <f>J18/'[1]ABS Estimated Population'!D5</f>
        <v>0.11886771478132237</v>
      </c>
      <c r="L18" s="57"/>
    </row>
    <row r="19" spans="1:12" ht="20.100000000000001" customHeight="1" x14ac:dyDescent="0.2">
      <c r="A19" s="120"/>
      <c r="B19" s="12" t="s">
        <v>8</v>
      </c>
      <c r="C19" s="13">
        <v>2654</v>
      </c>
      <c r="D19" s="13">
        <v>13697</v>
      </c>
      <c r="E19" s="13">
        <v>19345</v>
      </c>
      <c r="F19" s="13">
        <v>18777</v>
      </c>
      <c r="G19" s="13">
        <v>18344</v>
      </c>
      <c r="H19" s="13">
        <v>18905</v>
      </c>
      <c r="I19" s="13">
        <v>24415</v>
      </c>
      <c r="J19" s="66">
        <f t="shared" si="0"/>
        <v>116137</v>
      </c>
      <c r="K19" s="27">
        <f>J19/'[1]ABS Estimated Population'!D6</f>
        <v>0.1701182391853332</v>
      </c>
      <c r="L19" s="57"/>
    </row>
    <row r="20" spans="1:12" ht="20.100000000000001" customHeight="1" x14ac:dyDescent="0.2">
      <c r="A20" s="120"/>
      <c r="B20" s="12" t="s">
        <v>9</v>
      </c>
      <c r="C20" s="25">
        <v>148</v>
      </c>
      <c r="D20" s="13">
        <v>11412</v>
      </c>
      <c r="E20" s="13">
        <v>35910</v>
      </c>
      <c r="F20" s="13">
        <v>34697</v>
      </c>
      <c r="G20" s="13">
        <v>30827</v>
      </c>
      <c r="H20" s="13">
        <v>27310</v>
      </c>
      <c r="I20" s="13">
        <v>28139</v>
      </c>
      <c r="J20" s="66">
        <f t="shared" si="0"/>
        <v>168443</v>
      </c>
      <c r="K20" s="27">
        <f>J20/'[1]ABS Estimated Population'!D7</f>
        <v>0.17510431848375915</v>
      </c>
      <c r="L20" s="57"/>
    </row>
    <row r="21" spans="1:12" ht="20.100000000000001" customHeight="1" x14ac:dyDescent="0.2">
      <c r="A21" s="120"/>
      <c r="B21" s="12" t="s">
        <v>10</v>
      </c>
      <c r="C21" s="25">
        <v>59</v>
      </c>
      <c r="D21" s="13">
        <v>2478</v>
      </c>
      <c r="E21" s="13">
        <v>5863</v>
      </c>
      <c r="F21" s="13">
        <v>6092</v>
      </c>
      <c r="G21" s="13">
        <v>6385</v>
      </c>
      <c r="H21" s="13">
        <v>6463</v>
      </c>
      <c r="I21" s="13">
        <v>6359</v>
      </c>
      <c r="J21" s="66">
        <f t="shared" si="0"/>
        <v>33699</v>
      </c>
      <c r="K21" s="27">
        <f>J21/'[1]ABS Estimated Population'!D8</f>
        <v>0.16228515841331451</v>
      </c>
      <c r="L21" s="57"/>
    </row>
    <row r="22" spans="1:12" ht="20.100000000000001" customHeight="1" x14ac:dyDescent="0.2">
      <c r="A22" s="120"/>
      <c r="B22" s="12" t="s">
        <v>11</v>
      </c>
      <c r="C22" s="25">
        <v>16</v>
      </c>
      <c r="D22" s="25">
        <v>579</v>
      </c>
      <c r="E22" s="13">
        <v>2301</v>
      </c>
      <c r="F22" s="13">
        <v>2068</v>
      </c>
      <c r="G22" s="13">
        <v>1719</v>
      </c>
      <c r="H22" s="13">
        <v>1229</v>
      </c>
      <c r="I22" s="25">
        <v>672</v>
      </c>
      <c r="J22" s="66">
        <f t="shared" si="0"/>
        <v>8584</v>
      </c>
      <c r="K22" s="27">
        <f>J22/'[1]ABS Estimated Population'!D9</f>
        <v>0.10153773361722261</v>
      </c>
      <c r="L22" s="57"/>
    </row>
    <row r="23" spans="1:12" ht="20.100000000000001" customHeight="1" x14ac:dyDescent="0.2">
      <c r="A23" s="120"/>
      <c r="B23" s="12" t="s">
        <v>12</v>
      </c>
      <c r="C23" s="25">
        <v>44</v>
      </c>
      <c r="D23" s="13">
        <v>1951</v>
      </c>
      <c r="E23" s="13">
        <v>5957</v>
      </c>
      <c r="F23" s="13">
        <v>5115</v>
      </c>
      <c r="G23" s="13">
        <v>3955</v>
      </c>
      <c r="H23" s="13">
        <v>3326</v>
      </c>
      <c r="I23" s="13">
        <v>3516</v>
      </c>
      <c r="J23" s="66">
        <f t="shared" si="0"/>
        <v>23864</v>
      </c>
      <c r="K23" s="27">
        <f>J23/'[1]ABS Estimated Population'!D10</f>
        <v>0.15605953595438019</v>
      </c>
      <c r="L23" s="57"/>
    </row>
    <row r="24" spans="1:12" ht="20.100000000000001" customHeight="1" x14ac:dyDescent="0.2">
      <c r="A24" s="121" t="s">
        <v>13</v>
      </c>
      <c r="B24" s="122"/>
      <c r="C24" s="17">
        <f>SUM(C16:C23)</f>
        <v>3930</v>
      </c>
      <c r="D24" s="17">
        <f t="shared" ref="D24:J24" si="1">SUM(D16:D23)</f>
        <v>68603</v>
      </c>
      <c r="E24" s="17">
        <f t="shared" si="1"/>
        <v>204585</v>
      </c>
      <c r="F24" s="17">
        <f t="shared" si="1"/>
        <v>214108</v>
      </c>
      <c r="G24" s="17">
        <f t="shared" si="1"/>
        <v>189591</v>
      </c>
      <c r="H24" s="17">
        <f t="shared" si="1"/>
        <v>179516</v>
      </c>
      <c r="I24" s="17">
        <f t="shared" si="1"/>
        <v>212536</v>
      </c>
      <c r="J24" s="17">
        <f t="shared" si="1"/>
        <v>1072869</v>
      </c>
      <c r="K24" s="30">
        <f>J24/'[1]ABS Estimated Population'!D11</f>
        <v>0.11685032814663643</v>
      </c>
    </row>
    <row r="27" spans="1:12" ht="20.100000000000001" customHeight="1" x14ac:dyDescent="0.2">
      <c r="A27" s="121" t="s">
        <v>0</v>
      </c>
      <c r="B27" s="121"/>
      <c r="C27" s="126" t="s">
        <v>24</v>
      </c>
      <c r="D27" s="144"/>
      <c r="E27" s="144"/>
      <c r="F27" s="144"/>
      <c r="G27" s="144"/>
      <c r="H27" s="144"/>
      <c r="I27" s="144"/>
      <c r="J27" s="144"/>
      <c r="K27" s="128"/>
    </row>
    <row r="28" spans="1:12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</row>
    <row r="29" spans="1:12" ht="20.100000000000001" customHeight="1" x14ac:dyDescent="0.2">
      <c r="A29" s="120" t="s">
        <v>4</v>
      </c>
      <c r="B29" s="12" t="s">
        <v>5</v>
      </c>
      <c r="C29" s="25">
        <v>175</v>
      </c>
      <c r="D29" s="13">
        <v>3133</v>
      </c>
      <c r="E29" s="13">
        <v>16221</v>
      </c>
      <c r="F29" s="13">
        <v>24171</v>
      </c>
      <c r="G29" s="13">
        <v>26443</v>
      </c>
      <c r="H29" s="13">
        <v>29332</v>
      </c>
      <c r="I29" s="13">
        <v>50404</v>
      </c>
      <c r="J29" s="66">
        <f>SUM(C29:I29)</f>
        <v>149879</v>
      </c>
      <c r="K29" s="27">
        <f>J29/'[1]ABS Estimated Population'!C3</f>
        <v>5.2220974101178638E-2</v>
      </c>
      <c r="L29" s="57"/>
    </row>
    <row r="30" spans="1:12" ht="20.100000000000001" customHeight="1" x14ac:dyDescent="0.2">
      <c r="A30" s="120"/>
      <c r="B30" s="12" t="s">
        <v>6</v>
      </c>
      <c r="C30" s="25">
        <v>85</v>
      </c>
      <c r="D30" s="13">
        <v>6579</v>
      </c>
      <c r="E30" s="13">
        <v>28372</v>
      </c>
      <c r="F30" s="13">
        <v>33268</v>
      </c>
      <c r="G30" s="13">
        <v>30678</v>
      </c>
      <c r="H30" s="13">
        <v>28735</v>
      </c>
      <c r="I30" s="13">
        <v>37169</v>
      </c>
      <c r="J30" s="66">
        <f t="shared" ref="J30:J36" si="2">SUM(C30:I30)</f>
        <v>164886</v>
      </c>
      <c r="K30" s="27">
        <f>J30/'[1]ABS Estimated Population'!C4</f>
        <v>7.4199341824306778E-2</v>
      </c>
      <c r="L30" s="57"/>
    </row>
    <row r="31" spans="1:12" ht="20.100000000000001" customHeight="1" x14ac:dyDescent="0.2">
      <c r="A31" s="120"/>
      <c r="B31" s="12" t="s">
        <v>7</v>
      </c>
      <c r="C31" s="25">
        <v>55</v>
      </c>
      <c r="D31" s="13">
        <v>3400</v>
      </c>
      <c r="E31" s="13">
        <v>16582</v>
      </c>
      <c r="F31" s="13">
        <v>22878</v>
      </c>
      <c r="G31" s="13">
        <v>25098</v>
      </c>
      <c r="H31" s="13">
        <v>25979</v>
      </c>
      <c r="I31" s="13">
        <v>36733</v>
      </c>
      <c r="J31" s="66">
        <f t="shared" si="2"/>
        <v>130725</v>
      </c>
      <c r="K31" s="27">
        <f>J31/'[1]ABS Estimated Population'!C5</f>
        <v>7.3339201591498537E-2</v>
      </c>
      <c r="L31" s="57"/>
    </row>
    <row r="32" spans="1:12" ht="20.100000000000001" customHeight="1" x14ac:dyDescent="0.2">
      <c r="A32" s="120"/>
      <c r="B32" s="12" t="s">
        <v>8</v>
      </c>
      <c r="C32" s="13">
        <v>2601</v>
      </c>
      <c r="D32" s="13">
        <v>9106</v>
      </c>
      <c r="E32" s="13">
        <v>10572</v>
      </c>
      <c r="F32" s="13">
        <v>11423</v>
      </c>
      <c r="G32" s="13">
        <v>12557</v>
      </c>
      <c r="H32" s="13">
        <v>13218</v>
      </c>
      <c r="I32" s="13">
        <v>20412</v>
      </c>
      <c r="J32" s="66">
        <f t="shared" si="2"/>
        <v>79889</v>
      </c>
      <c r="K32" s="27">
        <f>J32/'[1]ABS Estimated Population'!C6</f>
        <v>0.12102376876581177</v>
      </c>
      <c r="L32" s="57"/>
    </row>
    <row r="33" spans="1:17" ht="20.100000000000001" customHeight="1" x14ac:dyDescent="0.2">
      <c r="A33" s="120"/>
      <c r="B33" s="12" t="s">
        <v>9</v>
      </c>
      <c r="C33" s="25">
        <v>42</v>
      </c>
      <c r="D33" s="13">
        <v>4560</v>
      </c>
      <c r="E33" s="13">
        <v>16805</v>
      </c>
      <c r="F33" s="13">
        <v>19853</v>
      </c>
      <c r="G33" s="13">
        <v>20187</v>
      </c>
      <c r="H33" s="13">
        <v>19507</v>
      </c>
      <c r="I33" s="13">
        <v>24153</v>
      </c>
      <c r="J33" s="66">
        <f t="shared" si="2"/>
        <v>105107</v>
      </c>
      <c r="K33" s="27">
        <f>J33/'[1]ABS Estimated Population'!C7</f>
        <v>0.10771046976468213</v>
      </c>
      <c r="L33" s="57"/>
    </row>
    <row r="34" spans="1:17" ht="20.100000000000001" customHeight="1" x14ac:dyDescent="0.2">
      <c r="A34" s="120"/>
      <c r="B34" s="12" t="s">
        <v>10</v>
      </c>
      <c r="C34" s="25">
        <v>12</v>
      </c>
      <c r="D34" s="25">
        <v>800</v>
      </c>
      <c r="E34" s="13">
        <v>2623</v>
      </c>
      <c r="F34" s="13">
        <v>3061</v>
      </c>
      <c r="G34" s="13">
        <v>3729</v>
      </c>
      <c r="H34" s="13">
        <v>4340</v>
      </c>
      <c r="I34" s="13">
        <v>5439</v>
      </c>
      <c r="J34" s="66">
        <f t="shared" si="2"/>
        <v>20004</v>
      </c>
      <c r="K34" s="27">
        <f>J34/'[1]ABS Estimated Population'!C8</f>
        <v>9.8791527357311823E-2</v>
      </c>
      <c r="L34" s="57"/>
    </row>
    <row r="35" spans="1:17" ht="20.100000000000001" customHeight="1" x14ac:dyDescent="0.2">
      <c r="A35" s="120"/>
      <c r="B35" s="12" t="s">
        <v>11</v>
      </c>
      <c r="C35" s="25">
        <v>2</v>
      </c>
      <c r="D35" s="25">
        <v>163</v>
      </c>
      <c r="E35" s="25">
        <v>895</v>
      </c>
      <c r="F35" s="13">
        <v>1049</v>
      </c>
      <c r="G35" s="13">
        <v>1092</v>
      </c>
      <c r="H35" s="25">
        <v>988</v>
      </c>
      <c r="I35" s="25">
        <v>654</v>
      </c>
      <c r="J35" s="66">
        <f t="shared" si="2"/>
        <v>4843</v>
      </c>
      <c r="K35" s="27">
        <f>J35/'[1]ABS Estimated Population'!C9</f>
        <v>5.1347568862783348E-2</v>
      </c>
      <c r="L35" s="57"/>
    </row>
    <row r="36" spans="1:17" ht="20.100000000000001" customHeight="1" x14ac:dyDescent="0.2">
      <c r="A36" s="120"/>
      <c r="B36" s="12" t="s">
        <v>12</v>
      </c>
      <c r="C36" s="25">
        <v>7</v>
      </c>
      <c r="D36" s="25">
        <v>762</v>
      </c>
      <c r="E36" s="13">
        <v>3047</v>
      </c>
      <c r="F36" s="13">
        <v>3133</v>
      </c>
      <c r="G36" s="13">
        <v>2900</v>
      </c>
      <c r="H36" s="13">
        <v>2483</v>
      </c>
      <c r="I36" s="13">
        <v>2818</v>
      </c>
      <c r="J36" s="66">
        <f t="shared" si="2"/>
        <v>15150</v>
      </c>
      <c r="K36" s="27">
        <f>J36/'[1]ABS Estimated Population'!C10</f>
        <v>0.10160556919238663</v>
      </c>
      <c r="L36" s="57"/>
    </row>
    <row r="37" spans="1:17" ht="20.100000000000001" customHeight="1" x14ac:dyDescent="0.2">
      <c r="A37" s="121" t="s">
        <v>13</v>
      </c>
      <c r="B37" s="122"/>
      <c r="C37" s="17">
        <f>SUM(C29:C36)</f>
        <v>2979</v>
      </c>
      <c r="D37" s="17">
        <f t="shared" ref="D37:J37" si="3">SUM(D29:D36)</f>
        <v>28503</v>
      </c>
      <c r="E37" s="17">
        <f t="shared" si="3"/>
        <v>95117</v>
      </c>
      <c r="F37" s="17">
        <f t="shared" si="3"/>
        <v>118836</v>
      </c>
      <c r="G37" s="17">
        <f t="shared" si="3"/>
        <v>122684</v>
      </c>
      <c r="H37" s="17">
        <f t="shared" si="3"/>
        <v>124582</v>
      </c>
      <c r="I37" s="17">
        <f t="shared" si="3"/>
        <v>177782</v>
      </c>
      <c r="J37" s="17">
        <f t="shared" si="3"/>
        <v>670483</v>
      </c>
      <c r="K37" s="30">
        <f>J37/'[1]ABS Estimated Population'!C11</f>
        <v>7.4844132166144564E-2</v>
      </c>
      <c r="L37" s="57"/>
    </row>
    <row r="38" spans="1:17" ht="20.100000000000001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67"/>
      <c r="M38" s="22"/>
    </row>
    <row r="39" spans="1:17" s="37" customFormat="1" ht="20.100000000000001" customHeight="1" x14ac:dyDescent="0.2">
      <c r="A39" s="111" t="s">
        <v>25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33"/>
      <c r="M39" s="35"/>
      <c r="N39" s="36"/>
      <c r="O39" s="36"/>
      <c r="P39" s="36"/>
      <c r="Q39" s="36"/>
    </row>
    <row r="40" spans="1:17" s="37" customFormat="1" ht="20.100000000000001" customHeight="1" x14ac:dyDescent="0.2">
      <c r="A40" s="135" t="s">
        <v>26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33"/>
      <c r="M40" s="35"/>
      <c r="N40" s="36"/>
      <c r="O40" s="36"/>
      <c r="P40" s="36"/>
      <c r="Q40" s="36"/>
    </row>
    <row r="41" spans="1:17" s="37" customFormat="1" ht="20.100000000000001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50"/>
      <c r="M41" s="35"/>
      <c r="N41" s="36"/>
      <c r="O41" s="36"/>
      <c r="P41" s="36"/>
      <c r="Q41" s="36"/>
    </row>
    <row r="42" spans="1:17" s="37" customFormat="1" ht="20.100000000000001" customHeight="1" x14ac:dyDescent="0.2">
      <c r="A42" s="111" t="s">
        <v>27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50"/>
      <c r="M42" s="40"/>
      <c r="N42" s="63"/>
      <c r="O42" s="36"/>
      <c r="P42" s="36"/>
      <c r="Q42" s="36"/>
    </row>
    <row r="43" spans="1:17" s="37" customFormat="1" ht="20.100000000000001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50"/>
      <c r="M43" s="40"/>
      <c r="N43" s="63"/>
      <c r="O43" s="36"/>
      <c r="P43" s="36"/>
      <c r="Q43" s="36"/>
    </row>
    <row r="44" spans="1:17" s="37" customFormat="1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4"/>
      <c r="M44" s="40"/>
      <c r="N44" s="63"/>
      <c r="O44" s="36"/>
      <c r="P44" s="36"/>
      <c r="Q44" s="36"/>
    </row>
    <row r="45" spans="1:17" s="37" customFormat="1" ht="20.100000000000001" customHeight="1" x14ac:dyDescent="0.2">
      <c r="A45" s="111" t="s">
        <v>29</v>
      </c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68"/>
      <c r="M45" s="43"/>
      <c r="N45" s="43"/>
      <c r="O45" s="36"/>
      <c r="P45" s="36"/>
      <c r="Q45" s="36"/>
    </row>
    <row r="46" spans="1:17" s="45" customFormat="1" ht="20.100000000000001" customHeight="1" x14ac:dyDescent="0.2">
      <c r="A46" s="143" t="s">
        <v>32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50"/>
      <c r="M46" s="44"/>
    </row>
    <row r="47" spans="1:17" s="37" customFormat="1" ht="20.100000000000001" customHeight="1" x14ac:dyDescent="0.2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33"/>
      <c r="M47" s="35"/>
      <c r="N47" s="36"/>
      <c r="O47" s="36"/>
      <c r="P47" s="36"/>
      <c r="Q47" s="36"/>
    </row>
    <row r="48" spans="1:17" ht="20.100000000000001" customHeight="1" x14ac:dyDescent="0.2">
      <c r="A48" s="33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49"/>
      <c r="N48" s="37"/>
    </row>
    <row r="49" spans="1:14" ht="20.100000000000001" customHeigh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49"/>
      <c r="N49" s="37"/>
    </row>
    <row r="50" spans="1:14" ht="20.100000000000001" customHeigh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49"/>
      <c r="N50" s="37"/>
    </row>
    <row r="51" spans="1:14" ht="20.100000000000001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49"/>
      <c r="N51" s="37"/>
    </row>
    <row r="52" spans="1:14" ht="20.100000000000001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49"/>
      <c r="N52" s="37"/>
    </row>
    <row r="53" spans="1:14" ht="20.100000000000001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49"/>
      <c r="N53" s="37"/>
    </row>
    <row r="54" spans="1:14" ht="20.100000000000001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49"/>
      <c r="N54" s="37"/>
    </row>
    <row r="55" spans="1:14" ht="20.100000000000001" customHeight="1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22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9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5" customWidth="1"/>
    <col min="3" max="5" width="12.7109375" style="5" customWidth="1"/>
    <col min="6" max="15" width="12.7109375" style="6" customWidth="1"/>
    <col min="16" max="60" width="12.7109375" style="7" customWidth="1"/>
    <col min="61" max="16384" width="9.140625" style="7"/>
  </cols>
  <sheetData>
    <row r="1" spans="1:11" ht="20.100000000000001" customHeight="1" x14ac:dyDescent="0.2">
      <c r="A1" s="117" t="s">
        <v>0</v>
      </c>
      <c r="B1" s="119"/>
      <c r="C1" s="145"/>
      <c r="D1" s="146"/>
      <c r="E1" s="147"/>
      <c r="F1" s="70"/>
      <c r="G1" s="70"/>
      <c r="H1" s="70"/>
      <c r="I1" s="70"/>
      <c r="J1" s="71"/>
      <c r="K1" s="71"/>
    </row>
    <row r="2" spans="1:11" ht="127.5" x14ac:dyDescent="0.2">
      <c r="A2" s="119"/>
      <c r="B2" s="119"/>
      <c r="C2" s="8" t="s">
        <v>1</v>
      </c>
      <c r="D2" s="8" t="s">
        <v>2</v>
      </c>
      <c r="E2" s="9" t="s">
        <v>3</v>
      </c>
      <c r="F2" s="72"/>
      <c r="G2" s="73"/>
      <c r="H2" s="73"/>
      <c r="I2" s="73"/>
      <c r="J2" s="71"/>
      <c r="K2" s="71"/>
    </row>
    <row r="3" spans="1:11" ht="20.100000000000001" customHeight="1" x14ac:dyDescent="0.2">
      <c r="A3" s="120" t="s">
        <v>4</v>
      </c>
      <c r="B3" s="12" t="s">
        <v>5</v>
      </c>
      <c r="C3" s="13">
        <v>387264</v>
      </c>
      <c r="D3" s="14">
        <v>0.22120000000000001</v>
      </c>
      <c r="E3" s="15">
        <f>IF(C3=0,0,(C3-'Mar 14'!C3)/'Mar 14'!C3)</f>
        <v>6.8088757165698241E-3</v>
      </c>
      <c r="F3" s="74"/>
      <c r="G3" s="70"/>
      <c r="H3" s="70"/>
      <c r="I3" s="70"/>
      <c r="J3" s="71"/>
      <c r="K3" s="71"/>
    </row>
    <row r="4" spans="1:11" ht="20.100000000000001" customHeight="1" x14ac:dyDescent="0.2">
      <c r="A4" s="120"/>
      <c r="B4" s="12" t="s">
        <v>6</v>
      </c>
      <c r="C4" s="13">
        <v>438383</v>
      </c>
      <c r="D4" s="14">
        <v>0.25030000000000002</v>
      </c>
      <c r="E4" s="15">
        <f>IF(C4=0,0,(C4-'Mar 14'!C4)/'Mar 14'!C4)</f>
        <v>4.8502407929089299E-3</v>
      </c>
      <c r="F4" s="74"/>
      <c r="G4" s="70"/>
      <c r="H4" s="70"/>
      <c r="I4" s="70"/>
      <c r="J4" s="71"/>
      <c r="K4" s="71"/>
    </row>
    <row r="5" spans="1:11" ht="20.100000000000001" customHeight="1" x14ac:dyDescent="0.2">
      <c r="A5" s="120"/>
      <c r="B5" s="12" t="s">
        <v>7</v>
      </c>
      <c r="C5" s="13">
        <v>347649</v>
      </c>
      <c r="D5" s="14">
        <v>0.19850000000000001</v>
      </c>
      <c r="E5" s="15">
        <f>IF(C5=0,0,(C5-'Mar 14'!C5)/'Mar 14'!C5)</f>
        <v>2.6793954776188279E-3</v>
      </c>
      <c r="F5" s="74"/>
      <c r="G5" s="70"/>
      <c r="H5" s="70"/>
      <c r="I5" s="70"/>
      <c r="J5" s="71"/>
      <c r="K5" s="71"/>
    </row>
    <row r="6" spans="1:11" ht="20.100000000000001" customHeight="1" x14ac:dyDescent="0.2">
      <c r="A6" s="120"/>
      <c r="B6" s="12" t="s">
        <v>8</v>
      </c>
      <c r="C6" s="13">
        <v>197345</v>
      </c>
      <c r="D6" s="14">
        <v>0.11269999999999999</v>
      </c>
      <c r="E6" s="15">
        <f>IF(C6=0,0,(C6-'Mar 14'!C6)/'Mar 14'!C6)</f>
        <v>6.7286992541805675E-3</v>
      </c>
      <c r="F6" s="74"/>
      <c r="G6" s="70"/>
      <c r="H6" s="70"/>
      <c r="I6" s="70"/>
      <c r="J6" s="71"/>
      <c r="K6" s="71"/>
    </row>
    <row r="7" spans="1:11" ht="20.100000000000001" customHeight="1" x14ac:dyDescent="0.2">
      <c r="A7" s="120"/>
      <c r="B7" s="12" t="s">
        <v>9</v>
      </c>
      <c r="C7" s="13">
        <v>274129</v>
      </c>
      <c r="D7" s="14">
        <v>0.1565</v>
      </c>
      <c r="E7" s="15">
        <f>IF(C7=0,0,(C7-'Mar 14'!C7)/'Mar 14'!C7)</f>
        <v>2.1166148784500091E-3</v>
      </c>
      <c r="F7" s="74"/>
      <c r="G7" s="70"/>
      <c r="H7" s="70"/>
      <c r="I7" s="70"/>
      <c r="J7" s="71"/>
      <c r="K7" s="71"/>
    </row>
    <row r="8" spans="1:11" ht="20.100000000000001" customHeight="1" x14ac:dyDescent="0.2">
      <c r="A8" s="120"/>
      <c r="B8" s="12" t="s">
        <v>10</v>
      </c>
      <c r="C8" s="13">
        <v>53752</v>
      </c>
      <c r="D8" s="14">
        <v>3.0700000000000002E-2</v>
      </c>
      <c r="E8" s="15">
        <f>IF(C8=0,0,(C8-'Mar 14'!C8)/'Mar 14'!C8)</f>
        <v>9.1242574902705622E-4</v>
      </c>
      <c r="F8" s="74"/>
      <c r="G8" s="70"/>
      <c r="H8" s="70"/>
      <c r="I8" s="70"/>
      <c r="J8" s="71"/>
      <c r="K8" s="71"/>
    </row>
    <row r="9" spans="1:11" ht="20.100000000000001" customHeight="1" x14ac:dyDescent="0.2">
      <c r="A9" s="120"/>
      <c r="B9" s="12" t="s">
        <v>11</v>
      </c>
      <c r="C9" s="13">
        <v>13427</v>
      </c>
      <c r="D9" s="14">
        <v>7.7000000000000002E-3</v>
      </c>
      <c r="E9" s="15">
        <f>IF(C9=0,0,(C9-'Mar 14'!C9)/'Mar 14'!C9)</f>
        <v>0</v>
      </c>
      <c r="F9" s="74"/>
      <c r="G9" s="70"/>
      <c r="H9" s="70"/>
      <c r="I9" s="70"/>
      <c r="J9" s="71"/>
      <c r="K9" s="71"/>
    </row>
    <row r="10" spans="1:11" ht="20.100000000000001" customHeight="1" x14ac:dyDescent="0.2">
      <c r="A10" s="120"/>
      <c r="B10" s="12" t="s">
        <v>12</v>
      </c>
      <c r="C10" s="13">
        <v>39158</v>
      </c>
      <c r="D10" s="14">
        <v>2.24E-2</v>
      </c>
      <c r="E10" s="15">
        <f>IF(C10=0,0,(C10-'Mar 14'!C10)/'Mar 14'!C10)</f>
        <v>3.690982724150305E-3</v>
      </c>
      <c r="F10" s="74"/>
      <c r="G10" s="70"/>
      <c r="H10" s="70"/>
      <c r="I10" s="70" t="s">
        <v>33</v>
      </c>
      <c r="J10" s="71"/>
      <c r="K10" s="71"/>
    </row>
    <row r="11" spans="1:11" ht="20.100000000000001" customHeight="1" x14ac:dyDescent="0.2">
      <c r="A11" s="121" t="s">
        <v>13</v>
      </c>
      <c r="B11" s="121"/>
      <c r="C11" s="75">
        <f>SUM(C3:C10)</f>
        <v>1751107</v>
      </c>
      <c r="D11" s="19">
        <f>SUM(D3:D10)</f>
        <v>1</v>
      </c>
      <c r="E11" s="19">
        <f>IF(C11=0,0,(C11-'Mar 14'!C11)/'Mar 14'!C11)</f>
        <v>4.4483271307228832E-3</v>
      </c>
      <c r="F11" s="76"/>
      <c r="G11" s="70"/>
      <c r="H11" s="70"/>
      <c r="I11" s="70"/>
      <c r="J11" s="71"/>
      <c r="K11" s="71"/>
    </row>
    <row r="14" spans="1:11" ht="20.100000000000001" customHeight="1" x14ac:dyDescent="0.2">
      <c r="A14" s="121" t="s">
        <v>0</v>
      </c>
      <c r="B14" s="121"/>
      <c r="C14" s="124" t="s">
        <v>14</v>
      </c>
      <c r="D14" s="125"/>
      <c r="E14" s="125"/>
      <c r="F14" s="125"/>
      <c r="G14" s="125"/>
      <c r="H14" s="125"/>
      <c r="I14" s="125"/>
      <c r="J14" s="125"/>
      <c r="K14" s="142"/>
    </row>
    <row r="15" spans="1:11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</row>
    <row r="16" spans="1:11" ht="20.100000000000001" customHeight="1" x14ac:dyDescent="0.2">
      <c r="A16" s="120" t="s">
        <v>4</v>
      </c>
      <c r="B16" s="12" t="s">
        <v>5</v>
      </c>
      <c r="C16" s="25">
        <v>450</v>
      </c>
      <c r="D16" s="13">
        <v>8391</v>
      </c>
      <c r="E16" s="13">
        <v>35983</v>
      </c>
      <c r="F16" s="13">
        <v>45461</v>
      </c>
      <c r="G16" s="13">
        <v>41671</v>
      </c>
      <c r="H16" s="13">
        <v>43116</v>
      </c>
      <c r="I16" s="13">
        <v>61402</v>
      </c>
      <c r="J16" s="13">
        <f>SUM(C16:I16)</f>
        <v>236474</v>
      </c>
      <c r="K16" s="27">
        <f>J16/'[1]ABS Estimated Population'!D3</f>
        <v>7.9784473887533694E-2</v>
      </c>
    </row>
    <row r="17" spans="1:11" ht="20.100000000000001" customHeight="1" x14ac:dyDescent="0.2">
      <c r="A17" s="120"/>
      <c r="B17" s="12" t="s">
        <v>6</v>
      </c>
      <c r="C17" s="25">
        <v>316</v>
      </c>
      <c r="D17" s="13">
        <v>18977</v>
      </c>
      <c r="E17" s="13">
        <v>60581</v>
      </c>
      <c r="F17" s="13">
        <v>58285</v>
      </c>
      <c r="G17" s="13">
        <v>46754</v>
      </c>
      <c r="H17" s="13">
        <v>41533</v>
      </c>
      <c r="I17" s="13">
        <v>46262</v>
      </c>
      <c r="J17" s="13">
        <f t="shared" ref="J17:J23" si="0">SUM(C17:I17)</f>
        <v>272708</v>
      </c>
      <c r="K17" s="27">
        <f>J17/'[1]ABS Estimated Population'!D4</f>
        <v>0.1180567400325718</v>
      </c>
    </row>
    <row r="18" spans="1:11" ht="20.100000000000001" customHeight="1" x14ac:dyDescent="0.2">
      <c r="A18" s="120"/>
      <c r="B18" s="12" t="s">
        <v>7</v>
      </c>
      <c r="C18" s="25">
        <v>277</v>
      </c>
      <c r="D18" s="13">
        <v>11160</v>
      </c>
      <c r="E18" s="13">
        <v>39224</v>
      </c>
      <c r="F18" s="13">
        <v>44166</v>
      </c>
      <c r="G18" s="13">
        <v>40590</v>
      </c>
      <c r="H18" s="13">
        <v>38307</v>
      </c>
      <c r="I18" s="13">
        <v>42947</v>
      </c>
      <c r="J18" s="13">
        <f t="shared" si="0"/>
        <v>216671</v>
      </c>
      <c r="K18" s="27">
        <f>J18/'[1]ABS Estimated Population'!D5</f>
        <v>0.11923973531509478</v>
      </c>
    </row>
    <row r="19" spans="1:11" ht="20.100000000000001" customHeight="1" x14ac:dyDescent="0.2">
      <c r="A19" s="120"/>
      <c r="B19" s="12" t="s">
        <v>8</v>
      </c>
      <c r="C19" s="13">
        <v>2698</v>
      </c>
      <c r="D19" s="13">
        <v>13816</v>
      </c>
      <c r="E19" s="13">
        <v>19540</v>
      </c>
      <c r="F19" s="13">
        <v>18833</v>
      </c>
      <c r="G19" s="13">
        <v>18474</v>
      </c>
      <c r="H19" s="13">
        <v>18955</v>
      </c>
      <c r="I19" s="13">
        <v>24617</v>
      </c>
      <c r="J19" s="13">
        <f t="shared" si="0"/>
        <v>116933</v>
      </c>
      <c r="K19" s="27">
        <f>J19/'[1]ABS Estimated Population'!D6</f>
        <v>0.17128422520521941</v>
      </c>
    </row>
    <row r="20" spans="1:11" ht="20.100000000000001" customHeight="1" x14ac:dyDescent="0.2">
      <c r="A20" s="120"/>
      <c r="B20" s="12" t="s">
        <v>9</v>
      </c>
      <c r="C20" s="25">
        <v>147</v>
      </c>
      <c r="D20" s="13">
        <v>11231</v>
      </c>
      <c r="E20" s="13">
        <v>35964</v>
      </c>
      <c r="F20" s="13">
        <v>34793</v>
      </c>
      <c r="G20" s="13">
        <v>30941</v>
      </c>
      <c r="H20" s="13">
        <v>27405</v>
      </c>
      <c r="I20" s="13">
        <v>28366</v>
      </c>
      <c r="J20" s="13">
        <f t="shared" si="0"/>
        <v>168847</v>
      </c>
      <c r="K20" s="27">
        <f>J20/'[1]ABS Estimated Population'!D7</f>
        <v>0.17552429523950111</v>
      </c>
    </row>
    <row r="21" spans="1:11" ht="20.100000000000001" customHeight="1" x14ac:dyDescent="0.2">
      <c r="A21" s="120"/>
      <c r="B21" s="12" t="s">
        <v>10</v>
      </c>
      <c r="C21" s="25">
        <v>60</v>
      </c>
      <c r="D21" s="13">
        <v>2443</v>
      </c>
      <c r="E21" s="13">
        <v>5872</v>
      </c>
      <c r="F21" s="13">
        <v>6105</v>
      </c>
      <c r="G21" s="13">
        <v>6386</v>
      </c>
      <c r="H21" s="13">
        <v>6469</v>
      </c>
      <c r="I21" s="13">
        <v>6412</v>
      </c>
      <c r="J21" s="13">
        <f t="shared" si="0"/>
        <v>33747</v>
      </c>
      <c r="K21" s="27">
        <f>J21/'[1]ABS Estimated Population'!D8</f>
        <v>0.16251631327262309</v>
      </c>
    </row>
    <row r="22" spans="1:11" ht="20.100000000000001" customHeight="1" x14ac:dyDescent="0.2">
      <c r="A22" s="120"/>
      <c r="B22" s="12" t="s">
        <v>11</v>
      </c>
      <c r="C22" s="25">
        <v>15</v>
      </c>
      <c r="D22" s="25">
        <v>570</v>
      </c>
      <c r="E22" s="13">
        <v>2299</v>
      </c>
      <c r="F22" s="13">
        <v>2076</v>
      </c>
      <c r="G22" s="13">
        <v>1729</v>
      </c>
      <c r="H22" s="13">
        <v>1231</v>
      </c>
      <c r="I22" s="25">
        <v>676</v>
      </c>
      <c r="J22" s="13">
        <f t="shared" si="0"/>
        <v>8596</v>
      </c>
      <c r="K22" s="27">
        <f>J22/'[1]ABS Estimated Population'!D9</f>
        <v>0.1016796782588124</v>
      </c>
    </row>
    <row r="23" spans="1:11" ht="20.100000000000001" customHeight="1" x14ac:dyDescent="0.2">
      <c r="A23" s="120"/>
      <c r="B23" s="12" t="s">
        <v>12</v>
      </c>
      <c r="C23" s="25">
        <v>40</v>
      </c>
      <c r="D23" s="13">
        <v>1943</v>
      </c>
      <c r="E23" s="13">
        <v>5962</v>
      </c>
      <c r="F23" s="13">
        <v>5150</v>
      </c>
      <c r="G23" s="13">
        <v>3958</v>
      </c>
      <c r="H23" s="13">
        <v>3335</v>
      </c>
      <c r="I23" s="13">
        <v>3550</v>
      </c>
      <c r="J23" s="13">
        <f t="shared" si="0"/>
        <v>23938</v>
      </c>
      <c r="K23" s="27">
        <f>J23/'[1]ABS Estimated Population'!D10</f>
        <v>0.15654346176986059</v>
      </c>
    </row>
    <row r="24" spans="1:11" ht="20.100000000000001" customHeight="1" x14ac:dyDescent="0.2">
      <c r="A24" s="121" t="s">
        <v>13</v>
      </c>
      <c r="B24" s="122"/>
      <c r="C24" s="75">
        <f>SUM(C16:C23)</f>
        <v>4003</v>
      </c>
      <c r="D24" s="75">
        <f t="shared" ref="D24:J24" si="1">SUM(D16:D23)</f>
        <v>68531</v>
      </c>
      <c r="E24" s="75">
        <f t="shared" si="1"/>
        <v>205425</v>
      </c>
      <c r="F24" s="75">
        <f t="shared" si="1"/>
        <v>214869</v>
      </c>
      <c r="G24" s="75">
        <f t="shared" si="1"/>
        <v>190503</v>
      </c>
      <c r="H24" s="75">
        <f t="shared" si="1"/>
        <v>180351</v>
      </c>
      <c r="I24" s="75">
        <f t="shared" si="1"/>
        <v>214232</v>
      </c>
      <c r="J24" s="75">
        <f t="shared" si="1"/>
        <v>1077914</v>
      </c>
      <c r="K24" s="30">
        <f>J24/'[1]ABS Estimated Population'!D11</f>
        <v>0.11739979868357969</v>
      </c>
    </row>
    <row r="27" spans="1:11" ht="20.100000000000001" customHeight="1" x14ac:dyDescent="0.2">
      <c r="A27" s="121" t="s">
        <v>0</v>
      </c>
      <c r="B27" s="121"/>
      <c r="C27" s="126" t="s">
        <v>24</v>
      </c>
      <c r="D27" s="132"/>
      <c r="E27" s="132"/>
      <c r="F27" s="132"/>
      <c r="G27" s="132"/>
      <c r="H27" s="132"/>
      <c r="I27" s="132"/>
      <c r="J27" s="132"/>
      <c r="K27" s="133"/>
    </row>
    <row r="28" spans="1:11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</row>
    <row r="29" spans="1:11" ht="20.100000000000001" customHeight="1" x14ac:dyDescent="0.2">
      <c r="A29" s="120" t="s">
        <v>4</v>
      </c>
      <c r="B29" s="12" t="s">
        <v>5</v>
      </c>
      <c r="C29" s="25">
        <v>173</v>
      </c>
      <c r="D29" s="13">
        <v>3270</v>
      </c>
      <c r="E29" s="13">
        <v>16304</v>
      </c>
      <c r="F29" s="13">
        <v>24239</v>
      </c>
      <c r="G29" s="13">
        <v>26592</v>
      </c>
      <c r="H29" s="13">
        <v>29421</v>
      </c>
      <c r="I29" s="13">
        <v>50791</v>
      </c>
      <c r="J29" s="13">
        <f>SUM(C29:I29)</f>
        <v>150790</v>
      </c>
      <c r="K29" s="27">
        <f>J29/'[1]ABS Estimated Population'!C3</f>
        <v>5.2538385529104989E-2</v>
      </c>
    </row>
    <row r="30" spans="1:11" ht="20.100000000000001" customHeight="1" x14ac:dyDescent="0.2">
      <c r="A30" s="120"/>
      <c r="B30" s="12" t="s">
        <v>6</v>
      </c>
      <c r="C30" s="25">
        <v>88</v>
      </c>
      <c r="D30" s="13">
        <v>6532</v>
      </c>
      <c r="E30" s="13">
        <v>28451</v>
      </c>
      <c r="F30" s="13">
        <v>33339</v>
      </c>
      <c r="G30" s="13">
        <v>30862</v>
      </c>
      <c r="H30" s="13">
        <v>28963</v>
      </c>
      <c r="I30" s="13">
        <v>37440</v>
      </c>
      <c r="J30" s="13">
        <f t="shared" ref="J30:J36" si="2">SUM(C30:I30)</f>
        <v>165675</v>
      </c>
      <c r="K30" s="27">
        <f>J30/'[1]ABS Estimated Population'!C4</f>
        <v>7.4554394895515852E-2</v>
      </c>
    </row>
    <row r="31" spans="1:11" ht="20.100000000000001" customHeight="1" x14ac:dyDescent="0.2">
      <c r="A31" s="120"/>
      <c r="B31" s="12" t="s">
        <v>7</v>
      </c>
      <c r="C31" s="25">
        <v>52</v>
      </c>
      <c r="D31" s="13">
        <v>3369</v>
      </c>
      <c r="E31" s="13">
        <v>16555</v>
      </c>
      <c r="F31" s="13">
        <v>22867</v>
      </c>
      <c r="G31" s="13">
        <v>25136</v>
      </c>
      <c r="H31" s="13">
        <v>26023</v>
      </c>
      <c r="I31" s="13">
        <v>36976</v>
      </c>
      <c r="J31" s="13">
        <f t="shared" si="2"/>
        <v>130978</v>
      </c>
      <c r="K31" s="27">
        <f>J31/'[1]ABS Estimated Population'!C5</f>
        <v>7.3481139384595884E-2</v>
      </c>
    </row>
    <row r="32" spans="1:11" ht="20.100000000000001" customHeight="1" x14ac:dyDescent="0.2">
      <c r="A32" s="120"/>
      <c r="B32" s="12" t="s">
        <v>8</v>
      </c>
      <c r="C32" s="13">
        <v>2638</v>
      </c>
      <c r="D32" s="13">
        <v>9192</v>
      </c>
      <c r="E32" s="13">
        <v>10711</v>
      </c>
      <c r="F32" s="13">
        <v>11474</v>
      </c>
      <c r="G32" s="13">
        <v>12590</v>
      </c>
      <c r="H32" s="13">
        <v>13268</v>
      </c>
      <c r="I32" s="13">
        <v>20539</v>
      </c>
      <c r="J32" s="13">
        <f t="shared" si="2"/>
        <v>80412</v>
      </c>
      <c r="K32" s="27">
        <f>J32/'[1]ABS Estimated Population'!C6</f>
        <v>0.12181606095953705</v>
      </c>
    </row>
    <row r="33" spans="1:17" ht="20.100000000000001" customHeight="1" x14ac:dyDescent="0.2">
      <c r="A33" s="120"/>
      <c r="B33" s="12" t="s">
        <v>9</v>
      </c>
      <c r="C33" s="25">
        <v>41</v>
      </c>
      <c r="D33" s="13">
        <v>4467</v>
      </c>
      <c r="E33" s="13">
        <v>16827</v>
      </c>
      <c r="F33" s="13">
        <v>19874</v>
      </c>
      <c r="G33" s="13">
        <v>20230</v>
      </c>
      <c r="H33" s="13">
        <v>19542</v>
      </c>
      <c r="I33" s="13">
        <v>24301</v>
      </c>
      <c r="J33" s="13">
        <f t="shared" si="2"/>
        <v>105282</v>
      </c>
      <c r="K33" s="27">
        <f>J33/'[1]ABS Estimated Population'!C7</f>
        <v>0.1078898044636919</v>
      </c>
    </row>
    <row r="34" spans="1:17" ht="20.100000000000001" customHeight="1" x14ac:dyDescent="0.2">
      <c r="A34" s="120"/>
      <c r="B34" s="12" t="s">
        <v>10</v>
      </c>
      <c r="C34" s="25">
        <v>13</v>
      </c>
      <c r="D34" s="25">
        <v>785</v>
      </c>
      <c r="E34" s="13">
        <v>2614</v>
      </c>
      <c r="F34" s="13">
        <v>3058</v>
      </c>
      <c r="G34" s="13">
        <v>3711</v>
      </c>
      <c r="H34" s="13">
        <v>4344</v>
      </c>
      <c r="I34" s="13">
        <v>5480</v>
      </c>
      <c r="J34" s="13">
        <f t="shared" si="2"/>
        <v>20005</v>
      </c>
      <c r="K34" s="27">
        <f>J34/'[1]ABS Estimated Population'!C8</f>
        <v>9.8796465945961962E-2</v>
      </c>
    </row>
    <row r="35" spans="1:17" ht="20.100000000000001" customHeight="1" x14ac:dyDescent="0.2">
      <c r="A35" s="120"/>
      <c r="B35" s="12" t="s">
        <v>11</v>
      </c>
      <c r="C35" s="25">
        <v>2</v>
      </c>
      <c r="D35" s="25">
        <v>159</v>
      </c>
      <c r="E35" s="25">
        <v>893</v>
      </c>
      <c r="F35" s="13">
        <v>1043</v>
      </c>
      <c r="G35" s="13">
        <v>1087</v>
      </c>
      <c r="H35" s="25">
        <v>987</v>
      </c>
      <c r="I35" s="25">
        <v>660</v>
      </c>
      <c r="J35" s="13">
        <f t="shared" si="2"/>
        <v>4831</v>
      </c>
      <c r="K35" s="27">
        <f>J35/'[1]ABS Estimated Population'!C9</f>
        <v>5.1220339701859664E-2</v>
      </c>
    </row>
    <row r="36" spans="1:17" ht="20.100000000000001" customHeight="1" x14ac:dyDescent="0.2">
      <c r="A36" s="120"/>
      <c r="B36" s="12" t="s">
        <v>12</v>
      </c>
      <c r="C36" s="25">
        <v>6</v>
      </c>
      <c r="D36" s="25">
        <v>772</v>
      </c>
      <c r="E36" s="13">
        <v>3049</v>
      </c>
      <c r="F36" s="13">
        <v>3155</v>
      </c>
      <c r="G36" s="13">
        <v>2896</v>
      </c>
      <c r="H36" s="13">
        <v>2492</v>
      </c>
      <c r="I36" s="13">
        <v>2850</v>
      </c>
      <c r="J36" s="13">
        <f t="shared" si="2"/>
        <v>15220</v>
      </c>
      <c r="K36" s="27">
        <f>J36/'[1]ABS Estimated Population'!C10</f>
        <v>0.10207503386852307</v>
      </c>
    </row>
    <row r="37" spans="1:17" ht="20.100000000000001" customHeight="1" x14ac:dyDescent="0.2">
      <c r="A37" s="121" t="s">
        <v>13</v>
      </c>
      <c r="B37" s="122"/>
      <c r="C37" s="75">
        <f>SUM(C29:C36)</f>
        <v>3013</v>
      </c>
      <c r="D37" s="75">
        <f t="shared" ref="D37:J37" si="3">SUM(D29:D36)</f>
        <v>28546</v>
      </c>
      <c r="E37" s="75">
        <f t="shared" si="3"/>
        <v>95404</v>
      </c>
      <c r="F37" s="75">
        <f t="shared" si="3"/>
        <v>119049</v>
      </c>
      <c r="G37" s="75">
        <f t="shared" si="3"/>
        <v>123104</v>
      </c>
      <c r="H37" s="75">
        <f t="shared" si="3"/>
        <v>125040</v>
      </c>
      <c r="I37" s="75">
        <f t="shared" si="3"/>
        <v>179037</v>
      </c>
      <c r="J37" s="75">
        <f t="shared" si="3"/>
        <v>673193</v>
      </c>
      <c r="K37" s="30">
        <f>J37/'[1]ABS Estimated Population'!C11</f>
        <v>7.514664184673342E-2</v>
      </c>
    </row>
    <row r="38" spans="1:17" ht="20.100000000000001" customHeight="1" x14ac:dyDescent="0.2">
      <c r="A38" s="33"/>
      <c r="B38" s="33"/>
      <c r="C38" s="33"/>
      <c r="D38" s="33"/>
      <c r="E38" s="33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77"/>
      <c r="Q38" s="77"/>
    </row>
    <row r="39" spans="1:17" s="37" customFormat="1" ht="20.100000000000001" customHeight="1" x14ac:dyDescent="0.2">
      <c r="A39" s="134" t="s">
        <v>25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35"/>
      <c r="M39" s="35"/>
      <c r="N39" s="35"/>
      <c r="O39" s="35"/>
      <c r="P39" s="49"/>
      <c r="Q39" s="49"/>
    </row>
    <row r="40" spans="1:17" s="37" customFormat="1" ht="20.100000000000001" customHeight="1" x14ac:dyDescent="0.2">
      <c r="A40" s="135" t="s">
        <v>26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35"/>
      <c r="M40" s="35"/>
      <c r="N40" s="35"/>
      <c r="O40" s="35"/>
      <c r="P40" s="49"/>
      <c r="Q40" s="49"/>
    </row>
    <row r="41" spans="1:17" s="37" customFormat="1" ht="20.100000000000001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35"/>
      <c r="M41" s="35"/>
      <c r="N41" s="35"/>
      <c r="O41" s="35"/>
      <c r="P41" s="49"/>
      <c r="Q41" s="49"/>
    </row>
    <row r="42" spans="1:17" s="37" customFormat="1" ht="20.100000000000001" customHeight="1" x14ac:dyDescent="0.2">
      <c r="A42" s="111" t="s">
        <v>27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40"/>
      <c r="M42" s="35"/>
      <c r="N42" s="35"/>
      <c r="O42" s="35"/>
      <c r="P42" s="49"/>
      <c r="Q42" s="49"/>
    </row>
    <row r="43" spans="1:17" s="37" customFormat="1" ht="20.100000000000001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40"/>
      <c r="M43" s="35"/>
      <c r="N43" s="35"/>
      <c r="O43" s="35"/>
      <c r="P43" s="49"/>
      <c r="Q43" s="49"/>
    </row>
    <row r="44" spans="1:17" s="37" customFormat="1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40"/>
      <c r="M44" s="35"/>
      <c r="N44" s="35"/>
      <c r="O44" s="35"/>
      <c r="P44" s="49"/>
      <c r="Q44" s="49"/>
    </row>
    <row r="45" spans="1:17" s="37" customFormat="1" ht="20.100000000000001" customHeight="1" x14ac:dyDescent="0.2">
      <c r="A45" s="111" t="s">
        <v>29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43"/>
      <c r="M45" s="35"/>
      <c r="N45" s="35"/>
      <c r="O45" s="35"/>
      <c r="P45" s="49"/>
      <c r="Q45" s="49"/>
    </row>
    <row r="46" spans="1:17" s="45" customFormat="1" ht="20.100000000000001" customHeight="1" x14ac:dyDescent="0.2">
      <c r="A46" s="129" t="s">
        <v>34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44"/>
      <c r="M46" s="44"/>
      <c r="N46" s="44"/>
      <c r="O46" s="44"/>
      <c r="P46" s="44"/>
      <c r="Q46" s="44"/>
    </row>
    <row r="47" spans="1:17" s="37" customFormat="1" ht="20.100000000000001" customHeight="1" x14ac:dyDescent="0.2">
      <c r="A47" s="69"/>
      <c r="B47" s="69"/>
      <c r="C47" s="69"/>
      <c r="D47" s="69"/>
      <c r="E47" s="69"/>
      <c r="F47" s="60"/>
      <c r="G47" s="60"/>
      <c r="H47" s="60"/>
      <c r="I47" s="60"/>
      <c r="J47" s="60"/>
      <c r="K47" s="60"/>
      <c r="L47" s="35"/>
      <c r="M47" s="35"/>
      <c r="N47" s="35"/>
      <c r="O47" s="35"/>
      <c r="P47" s="49"/>
      <c r="Q47" s="49"/>
    </row>
    <row r="48" spans="1:17" ht="20.100000000000001" customHeight="1" x14ac:dyDescent="0.2">
      <c r="A48" s="33"/>
      <c r="B48" s="50"/>
      <c r="C48" s="50"/>
      <c r="D48" s="50"/>
      <c r="E48" s="50"/>
      <c r="F48" s="49"/>
      <c r="G48" s="49"/>
      <c r="H48" s="49"/>
      <c r="I48" s="49"/>
      <c r="J48" s="49"/>
      <c r="K48" s="49"/>
      <c r="L48" s="49"/>
      <c r="M48" s="22"/>
      <c r="N48" s="22"/>
      <c r="O48" s="22"/>
      <c r="P48" s="77"/>
      <c r="Q48" s="77"/>
    </row>
    <row r="49" spans="1:17" ht="20.100000000000001" customHeight="1" x14ac:dyDescent="0.2">
      <c r="A49" s="50"/>
      <c r="B49" s="50"/>
      <c r="C49" s="50"/>
      <c r="D49" s="50"/>
      <c r="E49" s="50"/>
      <c r="F49" s="49"/>
      <c r="G49" s="49"/>
      <c r="H49" s="49"/>
      <c r="I49" s="49"/>
      <c r="J49" s="49"/>
      <c r="K49" s="49"/>
      <c r="L49" s="49"/>
      <c r="M49" s="22"/>
      <c r="N49" s="22"/>
      <c r="O49" s="22"/>
      <c r="P49" s="77"/>
      <c r="Q49" s="77"/>
    </row>
    <row r="50" spans="1:17" ht="20.100000000000001" customHeight="1" x14ac:dyDescent="0.2">
      <c r="A50" s="50"/>
      <c r="B50" s="50"/>
      <c r="C50" s="50"/>
      <c r="D50" s="50"/>
      <c r="E50" s="50"/>
      <c r="F50" s="49"/>
      <c r="G50" s="49"/>
      <c r="H50" s="49"/>
      <c r="I50" s="49"/>
      <c r="J50" s="49"/>
      <c r="K50" s="49"/>
      <c r="L50" s="49"/>
      <c r="M50" s="22"/>
      <c r="N50" s="22"/>
      <c r="O50" s="22"/>
      <c r="P50" s="77"/>
      <c r="Q50" s="77"/>
    </row>
    <row r="51" spans="1:17" ht="20.100000000000001" customHeight="1" x14ac:dyDescent="0.2">
      <c r="A51" s="50"/>
      <c r="B51" s="50"/>
      <c r="C51" s="50"/>
      <c r="D51" s="50"/>
      <c r="E51" s="50"/>
      <c r="F51" s="49"/>
      <c r="G51" s="49"/>
      <c r="H51" s="49"/>
      <c r="I51" s="49"/>
      <c r="J51" s="49"/>
      <c r="K51" s="49"/>
      <c r="L51" s="49"/>
      <c r="M51" s="22"/>
      <c r="N51" s="22"/>
      <c r="O51" s="22"/>
      <c r="P51" s="77"/>
      <c r="Q51" s="77"/>
    </row>
    <row r="52" spans="1:17" ht="20.100000000000001" customHeight="1" x14ac:dyDescent="0.2">
      <c r="A52" s="50"/>
      <c r="B52" s="50"/>
      <c r="C52" s="50"/>
      <c r="D52" s="50"/>
      <c r="E52" s="50"/>
      <c r="F52" s="49"/>
      <c r="G52" s="49"/>
      <c r="H52" s="49"/>
      <c r="I52" s="49"/>
      <c r="J52" s="49"/>
      <c r="K52" s="49"/>
      <c r="L52" s="49"/>
      <c r="M52" s="22"/>
      <c r="N52" s="22"/>
      <c r="O52" s="22"/>
      <c r="P52" s="77"/>
      <c r="Q52" s="77"/>
    </row>
    <row r="53" spans="1:17" ht="20.100000000000001" customHeight="1" x14ac:dyDescent="0.2">
      <c r="A53" s="50"/>
      <c r="B53" s="50"/>
      <c r="C53" s="50"/>
      <c r="D53" s="50"/>
      <c r="E53" s="50"/>
      <c r="F53" s="49"/>
      <c r="G53" s="49"/>
      <c r="H53" s="49"/>
      <c r="I53" s="49"/>
      <c r="J53" s="49"/>
      <c r="K53" s="49"/>
      <c r="L53" s="49"/>
      <c r="M53" s="22"/>
      <c r="N53" s="22"/>
      <c r="O53" s="22"/>
      <c r="P53" s="77"/>
      <c r="Q53" s="77"/>
    </row>
    <row r="54" spans="1:17" ht="20.100000000000001" customHeight="1" x14ac:dyDescent="0.2">
      <c r="A54" s="50"/>
      <c r="B54" s="50"/>
      <c r="C54" s="50"/>
      <c r="D54" s="50"/>
      <c r="E54" s="50"/>
      <c r="F54" s="49"/>
      <c r="G54" s="49"/>
      <c r="H54" s="49"/>
      <c r="I54" s="49"/>
      <c r="J54" s="49"/>
      <c r="K54" s="49"/>
      <c r="L54" s="49"/>
      <c r="M54" s="22"/>
      <c r="N54" s="22"/>
      <c r="O54" s="22"/>
      <c r="P54" s="77"/>
      <c r="Q54" s="77"/>
    </row>
    <row r="55" spans="1:17" ht="20.100000000000001" customHeight="1" x14ac:dyDescent="0.2">
      <c r="A55" s="33"/>
      <c r="B55" s="33"/>
      <c r="C55" s="33"/>
      <c r="D55" s="33"/>
      <c r="E55" s="33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77"/>
      <c r="Q55" s="77"/>
    </row>
    <row r="56" spans="1:17" ht="20.100000000000001" customHeight="1" x14ac:dyDescent="0.2">
      <c r="A56" s="33"/>
      <c r="B56" s="33"/>
      <c r="C56" s="33"/>
      <c r="D56" s="33"/>
      <c r="E56" s="33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77"/>
      <c r="Q56" s="77"/>
    </row>
    <row r="57" spans="1:17" ht="20.100000000000001" customHeight="1" x14ac:dyDescent="0.2">
      <c r="A57" s="33"/>
      <c r="B57" s="33"/>
      <c r="C57" s="33"/>
      <c r="D57" s="33"/>
      <c r="E57" s="33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77"/>
      <c r="Q57" s="77"/>
    </row>
    <row r="58" spans="1:17" ht="20.100000000000001" customHeight="1" x14ac:dyDescent="0.2">
      <c r="A58" s="33"/>
      <c r="B58" s="33"/>
      <c r="C58" s="33"/>
      <c r="D58" s="33"/>
      <c r="E58" s="33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77"/>
      <c r="Q58" s="77"/>
    </row>
    <row r="59" spans="1:17" ht="20.100000000000001" customHeight="1" x14ac:dyDescent="0.2">
      <c r="A59" s="33"/>
      <c r="B59" s="33"/>
      <c r="C59" s="33"/>
      <c r="D59" s="33"/>
      <c r="E59" s="33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77"/>
      <c r="Q59" s="77"/>
    </row>
    <row r="60" spans="1:17" ht="20.100000000000001" customHeight="1" x14ac:dyDescent="0.2">
      <c r="A60" s="33"/>
      <c r="B60" s="33"/>
      <c r="C60" s="33"/>
      <c r="D60" s="33"/>
      <c r="E60" s="33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77"/>
      <c r="Q60" s="77"/>
    </row>
    <row r="61" spans="1:17" ht="20.100000000000001" customHeight="1" x14ac:dyDescent="0.2">
      <c r="A61" s="33"/>
      <c r="B61" s="33"/>
      <c r="C61" s="33"/>
      <c r="D61" s="33"/>
      <c r="E61" s="33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77"/>
      <c r="Q61" s="77"/>
    </row>
    <row r="62" spans="1:17" ht="20.100000000000001" customHeight="1" x14ac:dyDescent="0.2">
      <c r="A62" s="33"/>
      <c r="B62" s="33"/>
      <c r="C62" s="33"/>
      <c r="D62" s="33"/>
      <c r="E62" s="33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77"/>
      <c r="Q62" s="77"/>
    </row>
    <row r="63" spans="1:17" ht="20.100000000000001" customHeight="1" x14ac:dyDescent="0.2">
      <c r="A63" s="33"/>
      <c r="B63" s="33"/>
      <c r="C63" s="33"/>
      <c r="D63" s="33"/>
      <c r="E63" s="33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77"/>
      <c r="Q63" s="77"/>
    </row>
    <row r="64" spans="1:17" ht="20.100000000000001" customHeight="1" x14ac:dyDescent="0.2">
      <c r="A64" s="33"/>
      <c r="B64" s="33"/>
      <c r="C64" s="33"/>
      <c r="D64" s="33"/>
      <c r="E64" s="33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77"/>
      <c r="Q64" s="77"/>
    </row>
    <row r="65" spans="1:17" ht="20.100000000000001" customHeight="1" x14ac:dyDescent="0.2">
      <c r="A65" s="33"/>
      <c r="B65" s="33"/>
      <c r="C65" s="33"/>
      <c r="D65" s="33"/>
      <c r="E65" s="33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77"/>
      <c r="Q65" s="77"/>
    </row>
    <row r="66" spans="1:17" ht="20.100000000000001" customHeight="1" x14ac:dyDescent="0.2">
      <c r="A66" s="33"/>
      <c r="B66" s="33"/>
      <c r="C66" s="33"/>
      <c r="D66" s="33"/>
      <c r="E66" s="33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77"/>
      <c r="Q66" s="77"/>
    </row>
    <row r="67" spans="1:17" ht="20.100000000000001" customHeight="1" x14ac:dyDescent="0.2">
      <c r="A67" s="33"/>
      <c r="B67" s="33"/>
      <c r="C67" s="33"/>
      <c r="D67" s="33"/>
      <c r="E67" s="33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77"/>
      <c r="Q67" s="77"/>
    </row>
    <row r="68" spans="1:17" ht="20.100000000000001" customHeight="1" x14ac:dyDescent="0.2">
      <c r="A68" s="33"/>
      <c r="B68" s="33"/>
      <c r="C68" s="33"/>
      <c r="D68" s="33"/>
      <c r="E68" s="33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77"/>
      <c r="Q68" s="77"/>
    </row>
    <row r="69" spans="1:17" ht="20.100000000000001" customHeight="1" x14ac:dyDescent="0.2">
      <c r="A69" s="33"/>
      <c r="B69" s="33"/>
      <c r="C69" s="33"/>
      <c r="D69" s="33"/>
      <c r="E69" s="33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77"/>
      <c r="Q69" s="77"/>
    </row>
    <row r="70" spans="1:17" ht="20.100000000000001" customHeight="1" x14ac:dyDescent="0.2">
      <c r="A70" s="33"/>
      <c r="B70" s="33"/>
      <c r="C70" s="33"/>
      <c r="D70" s="33"/>
      <c r="E70" s="33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77"/>
      <c r="Q70" s="77"/>
    </row>
    <row r="71" spans="1:17" ht="20.100000000000001" customHeight="1" x14ac:dyDescent="0.2">
      <c r="A71" s="33"/>
      <c r="B71" s="33"/>
      <c r="C71" s="33"/>
      <c r="D71" s="33"/>
      <c r="E71" s="33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77"/>
      <c r="Q71" s="77"/>
    </row>
    <row r="72" spans="1:17" ht="20.100000000000001" customHeight="1" x14ac:dyDescent="0.2">
      <c r="A72" s="33"/>
      <c r="B72" s="33"/>
      <c r="C72" s="33"/>
      <c r="D72" s="33"/>
      <c r="E72" s="33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77"/>
      <c r="Q72" s="77"/>
    </row>
    <row r="73" spans="1:17" ht="20.100000000000001" customHeight="1" x14ac:dyDescent="0.2">
      <c r="A73" s="33"/>
      <c r="B73" s="33"/>
      <c r="C73" s="33"/>
      <c r="D73" s="33"/>
      <c r="E73" s="33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77"/>
      <c r="Q73" s="77"/>
    </row>
    <row r="74" spans="1:17" ht="20.100000000000001" customHeight="1" x14ac:dyDescent="0.2">
      <c r="A74" s="33"/>
      <c r="B74" s="33"/>
      <c r="C74" s="33"/>
      <c r="D74" s="33"/>
      <c r="E74" s="33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77"/>
      <c r="Q74" s="77"/>
    </row>
    <row r="75" spans="1:17" ht="20.100000000000001" customHeight="1" x14ac:dyDescent="0.2">
      <c r="A75" s="33"/>
      <c r="B75" s="33"/>
      <c r="C75" s="33"/>
      <c r="D75" s="33"/>
      <c r="E75" s="33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77"/>
      <c r="Q75" s="77"/>
    </row>
    <row r="76" spans="1:17" ht="20.100000000000001" customHeight="1" x14ac:dyDescent="0.2">
      <c r="A76" s="33"/>
      <c r="B76" s="33"/>
      <c r="C76" s="33"/>
      <c r="D76" s="33"/>
      <c r="E76" s="33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77"/>
      <c r="Q76" s="77"/>
    </row>
    <row r="77" spans="1:17" ht="20.100000000000001" customHeight="1" x14ac:dyDescent="0.2">
      <c r="A77" s="33"/>
      <c r="B77" s="33"/>
      <c r="C77" s="33"/>
      <c r="D77" s="33"/>
      <c r="E77" s="33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77"/>
      <c r="Q77" s="77"/>
    </row>
    <row r="78" spans="1:17" ht="20.100000000000001" customHeight="1" x14ac:dyDescent="0.2">
      <c r="A78" s="33"/>
      <c r="B78" s="33"/>
      <c r="C78" s="33"/>
      <c r="D78" s="33"/>
      <c r="E78" s="33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77"/>
      <c r="Q78" s="77"/>
    </row>
    <row r="79" spans="1:17" ht="20.100000000000001" customHeight="1" x14ac:dyDescent="0.2">
      <c r="A79" s="33"/>
      <c r="B79" s="33"/>
      <c r="C79" s="33"/>
      <c r="D79" s="33"/>
      <c r="E79" s="33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77"/>
      <c r="Q79" s="77"/>
    </row>
    <row r="80" spans="1:17" ht="20.100000000000001" customHeight="1" x14ac:dyDescent="0.2">
      <c r="A80" s="33"/>
      <c r="B80" s="33"/>
      <c r="C80" s="33"/>
      <c r="D80" s="33"/>
      <c r="E80" s="33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77"/>
      <c r="Q80" s="77"/>
    </row>
    <row r="81" spans="1:17" ht="20.100000000000001" customHeight="1" x14ac:dyDescent="0.2">
      <c r="A81" s="33"/>
      <c r="B81" s="33"/>
      <c r="C81" s="33"/>
      <c r="D81" s="33"/>
      <c r="E81" s="33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77"/>
      <c r="Q81" s="77"/>
    </row>
    <row r="82" spans="1:17" ht="20.100000000000001" customHeight="1" x14ac:dyDescent="0.2">
      <c r="A82" s="33"/>
      <c r="B82" s="33"/>
      <c r="C82" s="33"/>
      <c r="D82" s="33"/>
      <c r="E82" s="33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77"/>
      <c r="Q82" s="77"/>
    </row>
    <row r="83" spans="1:17" ht="20.100000000000001" customHeight="1" x14ac:dyDescent="0.2">
      <c r="A83" s="33"/>
      <c r="B83" s="33"/>
      <c r="C83" s="33"/>
      <c r="D83" s="33"/>
      <c r="E83" s="33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77"/>
      <c r="Q83" s="77"/>
    </row>
    <row r="84" spans="1:17" ht="20.100000000000001" customHeight="1" x14ac:dyDescent="0.2">
      <c r="A84" s="33"/>
      <c r="B84" s="33"/>
      <c r="C84" s="33"/>
      <c r="D84" s="33"/>
      <c r="E84" s="33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77"/>
      <c r="Q84" s="77"/>
    </row>
    <row r="85" spans="1:17" ht="20.100000000000001" customHeight="1" x14ac:dyDescent="0.2">
      <c r="A85" s="33"/>
      <c r="B85" s="33"/>
      <c r="C85" s="33"/>
      <c r="D85" s="33"/>
      <c r="E85" s="33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77"/>
      <c r="Q85" s="77"/>
    </row>
    <row r="86" spans="1:17" ht="20.100000000000001" customHeight="1" x14ac:dyDescent="0.2">
      <c r="A86" s="33"/>
      <c r="B86" s="33"/>
      <c r="C86" s="33"/>
      <c r="D86" s="33"/>
      <c r="E86" s="33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77"/>
      <c r="Q86" s="77"/>
    </row>
    <row r="87" spans="1:17" ht="20.100000000000001" customHeight="1" x14ac:dyDescent="0.2">
      <c r="A87" s="33"/>
      <c r="B87" s="33"/>
      <c r="C87" s="33"/>
      <c r="D87" s="33"/>
      <c r="E87" s="33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77"/>
      <c r="Q87" s="77"/>
    </row>
    <row r="88" spans="1:17" ht="20.100000000000001" customHeight="1" x14ac:dyDescent="0.2">
      <c r="A88" s="33"/>
      <c r="B88" s="33"/>
      <c r="C88" s="33"/>
      <c r="D88" s="33"/>
      <c r="E88" s="33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77"/>
      <c r="Q88" s="77"/>
    </row>
    <row r="89" spans="1:17" ht="20.100000000000001" customHeight="1" x14ac:dyDescent="0.2">
      <c r="A89" s="33"/>
      <c r="B89" s="33"/>
      <c r="C89" s="33"/>
      <c r="D89" s="33"/>
      <c r="E89" s="33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77"/>
      <c r="Q89" s="77"/>
    </row>
    <row r="90" spans="1:17" ht="20.100000000000001" customHeight="1" x14ac:dyDescent="0.2">
      <c r="A90" s="33"/>
      <c r="B90" s="33"/>
      <c r="C90" s="33"/>
      <c r="D90" s="33"/>
      <c r="E90" s="33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77"/>
      <c r="Q90" s="77"/>
    </row>
    <row r="91" spans="1:17" ht="20.100000000000001" customHeight="1" x14ac:dyDescent="0.2">
      <c r="A91" s="33"/>
      <c r="B91" s="33"/>
      <c r="C91" s="33"/>
      <c r="D91" s="33"/>
      <c r="E91" s="33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77"/>
      <c r="Q91" s="77"/>
    </row>
    <row r="92" spans="1:17" ht="20.100000000000001" customHeight="1" x14ac:dyDescent="0.2">
      <c r="A92" s="33"/>
      <c r="B92" s="33"/>
      <c r="C92" s="33"/>
      <c r="D92" s="33"/>
      <c r="E92" s="33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77"/>
      <c r="Q92" s="77"/>
    </row>
    <row r="93" spans="1:17" ht="20.100000000000001" customHeight="1" x14ac:dyDescent="0.2">
      <c r="A93" s="33"/>
      <c r="B93" s="33"/>
      <c r="C93" s="33"/>
      <c r="D93" s="33"/>
      <c r="E93" s="33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77"/>
      <c r="Q93" s="77"/>
    </row>
    <row r="94" spans="1:17" ht="20.100000000000001" customHeight="1" x14ac:dyDescent="0.2">
      <c r="A94" s="33"/>
      <c r="B94" s="33"/>
      <c r="C94" s="33"/>
      <c r="D94" s="33"/>
      <c r="E94" s="33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77"/>
      <c r="Q94" s="77"/>
    </row>
    <row r="95" spans="1:17" ht="20.100000000000001" customHeight="1" x14ac:dyDescent="0.2">
      <c r="A95" s="33"/>
      <c r="B95" s="33"/>
      <c r="C95" s="33"/>
      <c r="D95" s="33"/>
      <c r="E95" s="33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77"/>
      <c r="Q95" s="77"/>
    </row>
    <row r="96" spans="1:17" ht="20.100000000000001" customHeight="1" x14ac:dyDescent="0.2">
      <c r="A96" s="33"/>
      <c r="B96" s="33"/>
      <c r="C96" s="33"/>
      <c r="D96" s="33"/>
      <c r="E96" s="33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77"/>
      <c r="Q96" s="77"/>
    </row>
    <row r="97" spans="1:17" ht="20.100000000000001" customHeight="1" x14ac:dyDescent="0.2">
      <c r="A97" s="33"/>
      <c r="B97" s="33"/>
      <c r="C97" s="33"/>
      <c r="D97" s="33"/>
      <c r="E97" s="33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77"/>
      <c r="Q97" s="77"/>
    </row>
    <row r="98" spans="1:17" ht="20.100000000000001" customHeight="1" x14ac:dyDescent="0.2">
      <c r="A98" s="33"/>
      <c r="B98" s="33"/>
      <c r="C98" s="33"/>
      <c r="D98" s="33"/>
      <c r="E98" s="33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77"/>
      <c r="Q98" s="77"/>
    </row>
    <row r="99" spans="1:17" ht="20.100000000000001" customHeight="1" x14ac:dyDescent="0.2">
      <c r="A99" s="33"/>
      <c r="B99" s="33"/>
      <c r="C99" s="33"/>
      <c r="D99" s="33"/>
      <c r="E99" s="33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77"/>
      <c r="Q99" s="77"/>
    </row>
    <row r="100" spans="1:17" ht="20.100000000000001" customHeight="1" x14ac:dyDescent="0.2">
      <c r="A100" s="33"/>
      <c r="B100" s="33"/>
      <c r="C100" s="33"/>
      <c r="D100" s="33"/>
      <c r="E100" s="33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77"/>
      <c r="Q100" s="77"/>
    </row>
    <row r="101" spans="1:17" ht="20.100000000000001" customHeight="1" x14ac:dyDescent="0.2">
      <c r="A101" s="33"/>
      <c r="B101" s="33"/>
      <c r="C101" s="33"/>
      <c r="D101" s="33"/>
      <c r="E101" s="33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77"/>
      <c r="Q101" s="77"/>
    </row>
    <row r="102" spans="1:17" ht="20.100000000000001" customHeight="1" x14ac:dyDescent="0.2">
      <c r="A102" s="33"/>
      <c r="B102" s="33"/>
      <c r="C102" s="33"/>
      <c r="D102" s="33"/>
      <c r="E102" s="33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77"/>
      <c r="Q102" s="77"/>
    </row>
    <row r="103" spans="1:17" ht="20.100000000000001" customHeight="1" x14ac:dyDescent="0.2">
      <c r="A103" s="33"/>
      <c r="B103" s="33"/>
      <c r="C103" s="33"/>
      <c r="D103" s="33"/>
      <c r="E103" s="33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77"/>
      <c r="Q103" s="77"/>
    </row>
    <row r="104" spans="1:17" ht="20.100000000000001" customHeight="1" x14ac:dyDescent="0.2">
      <c r="A104" s="33"/>
      <c r="B104" s="33"/>
      <c r="C104" s="33"/>
      <c r="D104" s="33"/>
      <c r="E104" s="33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77"/>
      <c r="Q104" s="77"/>
    </row>
    <row r="105" spans="1:17" ht="20.100000000000001" customHeight="1" x14ac:dyDescent="0.2">
      <c r="A105" s="33"/>
      <c r="B105" s="33"/>
      <c r="C105" s="33"/>
      <c r="D105" s="33"/>
      <c r="E105" s="33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77"/>
      <c r="Q105" s="77"/>
    </row>
    <row r="106" spans="1:17" ht="20.100000000000001" customHeight="1" x14ac:dyDescent="0.2">
      <c r="A106" s="33"/>
      <c r="B106" s="33"/>
      <c r="C106" s="33"/>
      <c r="D106" s="33"/>
      <c r="E106" s="33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77"/>
      <c r="Q106" s="77"/>
    </row>
    <row r="107" spans="1:17" ht="20.100000000000001" customHeight="1" x14ac:dyDescent="0.2">
      <c r="A107" s="33"/>
      <c r="B107" s="33"/>
      <c r="C107" s="33"/>
      <c r="D107" s="33"/>
      <c r="E107" s="33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77"/>
      <c r="Q107" s="77"/>
    </row>
    <row r="108" spans="1:17" ht="20.100000000000001" customHeight="1" x14ac:dyDescent="0.2">
      <c r="A108" s="33"/>
      <c r="B108" s="33"/>
      <c r="C108" s="33"/>
      <c r="D108" s="33"/>
      <c r="E108" s="33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77"/>
      <c r="Q108" s="77"/>
    </row>
    <row r="109" spans="1:17" ht="20.100000000000001" customHeight="1" x14ac:dyDescent="0.2">
      <c r="A109" s="33"/>
      <c r="B109" s="33"/>
      <c r="C109" s="33"/>
      <c r="D109" s="33"/>
      <c r="E109" s="33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77"/>
      <c r="Q109" s="77"/>
    </row>
    <row r="110" spans="1:17" ht="20.100000000000001" customHeight="1" x14ac:dyDescent="0.2">
      <c r="A110" s="33"/>
      <c r="B110" s="33"/>
      <c r="C110" s="33"/>
      <c r="D110" s="33"/>
      <c r="E110" s="33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77"/>
      <c r="Q110" s="77"/>
    </row>
    <row r="111" spans="1:17" ht="20.100000000000001" customHeight="1" x14ac:dyDescent="0.2">
      <c r="A111" s="33"/>
      <c r="B111" s="33"/>
      <c r="C111" s="33"/>
      <c r="D111" s="33"/>
      <c r="E111" s="33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77"/>
      <c r="Q111" s="77"/>
    </row>
    <row r="112" spans="1:17" ht="20.100000000000001" customHeight="1" x14ac:dyDescent="0.2">
      <c r="A112" s="33"/>
      <c r="B112" s="33"/>
      <c r="C112" s="33"/>
      <c r="D112" s="33"/>
      <c r="E112" s="33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77"/>
      <c r="Q112" s="77"/>
    </row>
    <row r="113" spans="1:17" ht="20.100000000000001" customHeight="1" x14ac:dyDescent="0.2">
      <c r="A113" s="33"/>
      <c r="B113" s="33"/>
      <c r="C113" s="33"/>
      <c r="D113" s="33"/>
      <c r="E113" s="33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77"/>
      <c r="Q113" s="77"/>
    </row>
    <row r="114" spans="1:17" ht="20.100000000000001" customHeight="1" x14ac:dyDescent="0.2">
      <c r="A114" s="33"/>
      <c r="B114" s="33"/>
      <c r="C114" s="33"/>
      <c r="D114" s="33"/>
      <c r="E114" s="33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77"/>
      <c r="Q114" s="77"/>
    </row>
    <row r="115" spans="1:17" ht="20.100000000000001" customHeight="1" x14ac:dyDescent="0.2">
      <c r="A115" s="33"/>
      <c r="B115" s="33"/>
      <c r="C115" s="33"/>
      <c r="D115" s="33"/>
      <c r="E115" s="33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77"/>
      <c r="Q115" s="77"/>
    </row>
    <row r="116" spans="1:17" ht="20.100000000000001" customHeight="1" x14ac:dyDescent="0.2">
      <c r="A116" s="33"/>
      <c r="B116" s="33"/>
      <c r="C116" s="33"/>
      <c r="D116" s="33"/>
      <c r="E116" s="33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77"/>
      <c r="Q116" s="77"/>
    </row>
    <row r="117" spans="1:17" ht="20.100000000000001" customHeight="1" x14ac:dyDescent="0.2">
      <c r="A117" s="33"/>
      <c r="B117" s="33"/>
      <c r="C117" s="33"/>
      <c r="D117" s="33"/>
      <c r="E117" s="33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77"/>
      <c r="Q117" s="77"/>
    </row>
    <row r="118" spans="1:17" ht="20.100000000000001" customHeight="1" x14ac:dyDescent="0.2">
      <c r="A118" s="33"/>
      <c r="B118" s="33"/>
      <c r="C118" s="33"/>
      <c r="D118" s="33"/>
      <c r="E118" s="33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77"/>
      <c r="Q118" s="77"/>
    </row>
    <row r="119" spans="1:17" ht="20.100000000000001" customHeight="1" x14ac:dyDescent="0.2">
      <c r="A119" s="33"/>
      <c r="B119" s="33"/>
      <c r="C119" s="33"/>
      <c r="D119" s="33"/>
      <c r="E119" s="33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77"/>
      <c r="Q119" s="77"/>
    </row>
    <row r="120" spans="1:17" ht="20.100000000000001" customHeight="1" x14ac:dyDescent="0.2">
      <c r="A120" s="33"/>
      <c r="B120" s="33"/>
      <c r="C120" s="33"/>
      <c r="D120" s="33"/>
      <c r="E120" s="33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77"/>
      <c r="Q120" s="77"/>
    </row>
    <row r="121" spans="1:17" ht="20.100000000000001" customHeight="1" x14ac:dyDescent="0.2">
      <c r="A121" s="33"/>
      <c r="B121" s="33"/>
      <c r="C121" s="33"/>
      <c r="D121" s="33"/>
      <c r="E121" s="33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77"/>
      <c r="Q121" s="77"/>
    </row>
    <row r="122" spans="1:17" ht="20.100000000000001" customHeight="1" x14ac:dyDescent="0.2">
      <c r="A122" s="33"/>
      <c r="B122" s="33"/>
      <c r="C122" s="33"/>
      <c r="D122" s="33"/>
      <c r="E122" s="33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77"/>
      <c r="Q122" s="77"/>
    </row>
    <row r="123" spans="1:17" ht="20.100000000000001" customHeight="1" x14ac:dyDescent="0.2">
      <c r="A123" s="33"/>
      <c r="B123" s="33"/>
      <c r="C123" s="33"/>
      <c r="D123" s="33"/>
      <c r="E123" s="33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77"/>
      <c r="Q123" s="77"/>
    </row>
    <row r="124" spans="1:17" ht="20.100000000000001" customHeight="1" x14ac:dyDescent="0.2">
      <c r="A124" s="33"/>
      <c r="B124" s="33"/>
      <c r="C124" s="33"/>
      <c r="D124" s="33"/>
      <c r="E124" s="33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77"/>
      <c r="Q124" s="77"/>
    </row>
    <row r="125" spans="1:17" ht="20.100000000000001" customHeight="1" x14ac:dyDescent="0.2">
      <c r="A125" s="33"/>
      <c r="B125" s="33"/>
      <c r="C125" s="33"/>
      <c r="D125" s="33"/>
      <c r="E125" s="33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77"/>
      <c r="Q125" s="77"/>
    </row>
    <row r="126" spans="1:17" ht="20.100000000000001" customHeight="1" x14ac:dyDescent="0.2">
      <c r="A126" s="33"/>
      <c r="B126" s="33"/>
      <c r="C126" s="33"/>
      <c r="D126" s="33"/>
      <c r="E126" s="33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77"/>
      <c r="Q126" s="77"/>
    </row>
    <row r="127" spans="1:17" ht="20.100000000000001" customHeight="1" x14ac:dyDescent="0.2">
      <c r="A127" s="33"/>
      <c r="B127" s="33"/>
      <c r="C127" s="33"/>
      <c r="D127" s="33"/>
      <c r="E127" s="33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77"/>
      <c r="Q127" s="77"/>
    </row>
    <row r="128" spans="1:17" ht="20.100000000000001" customHeight="1" x14ac:dyDescent="0.2">
      <c r="A128" s="33"/>
      <c r="B128" s="33"/>
      <c r="C128" s="33"/>
      <c r="D128" s="33"/>
      <c r="E128" s="33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77"/>
      <c r="Q128" s="77"/>
    </row>
    <row r="129" spans="1:17" ht="20.100000000000001" customHeight="1" x14ac:dyDescent="0.2">
      <c r="A129" s="33"/>
      <c r="B129" s="33"/>
      <c r="C129" s="33"/>
      <c r="D129" s="33"/>
      <c r="E129" s="33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77"/>
      <c r="Q129" s="77"/>
    </row>
    <row r="130" spans="1:17" ht="20.100000000000001" customHeight="1" x14ac:dyDescent="0.2">
      <c r="A130" s="33"/>
      <c r="B130" s="33"/>
      <c r="C130" s="33"/>
      <c r="D130" s="33"/>
      <c r="E130" s="33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77"/>
      <c r="Q130" s="77"/>
    </row>
    <row r="131" spans="1:17" ht="20.100000000000001" customHeight="1" x14ac:dyDescent="0.2">
      <c r="A131" s="33"/>
      <c r="B131" s="33"/>
      <c r="C131" s="33"/>
      <c r="D131" s="33"/>
      <c r="E131" s="33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77"/>
      <c r="Q131" s="77"/>
    </row>
    <row r="132" spans="1:17" ht="20.100000000000001" customHeight="1" x14ac:dyDescent="0.2">
      <c r="A132" s="33"/>
      <c r="B132" s="33"/>
      <c r="C132" s="33"/>
      <c r="D132" s="33"/>
      <c r="E132" s="33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77"/>
      <c r="Q132" s="77"/>
    </row>
    <row r="133" spans="1:17" ht="20.100000000000001" customHeight="1" x14ac:dyDescent="0.2">
      <c r="A133" s="33"/>
      <c r="B133" s="33"/>
      <c r="C133" s="33"/>
      <c r="D133" s="33"/>
      <c r="E133" s="33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77"/>
      <c r="Q133" s="77"/>
    </row>
    <row r="134" spans="1:17" ht="20.100000000000001" customHeight="1" x14ac:dyDescent="0.2">
      <c r="A134" s="33"/>
      <c r="B134" s="33"/>
      <c r="C134" s="33"/>
      <c r="D134" s="33"/>
      <c r="E134" s="33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77"/>
      <c r="Q134" s="77"/>
    </row>
    <row r="135" spans="1:17" ht="20.100000000000001" customHeight="1" x14ac:dyDescent="0.2">
      <c r="A135" s="33"/>
      <c r="B135" s="33"/>
      <c r="C135" s="33"/>
      <c r="D135" s="33"/>
      <c r="E135" s="33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77"/>
      <c r="Q135" s="77"/>
    </row>
    <row r="136" spans="1:17" ht="20.100000000000001" customHeight="1" x14ac:dyDescent="0.2">
      <c r="A136" s="33"/>
      <c r="B136" s="33"/>
      <c r="C136" s="33"/>
      <c r="D136" s="33"/>
      <c r="E136" s="33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77"/>
      <c r="Q136" s="77"/>
    </row>
    <row r="137" spans="1:17" ht="20.100000000000001" customHeight="1" x14ac:dyDescent="0.2">
      <c r="A137" s="33"/>
      <c r="B137" s="33"/>
      <c r="C137" s="33"/>
      <c r="D137" s="33"/>
      <c r="E137" s="33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77"/>
      <c r="Q137" s="77"/>
    </row>
    <row r="138" spans="1:17" ht="20.100000000000001" customHeight="1" x14ac:dyDescent="0.2">
      <c r="A138" s="33"/>
      <c r="B138" s="33"/>
      <c r="C138" s="33"/>
      <c r="D138" s="33"/>
      <c r="E138" s="33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77"/>
      <c r="Q138" s="77"/>
    </row>
    <row r="139" spans="1:17" ht="20.100000000000001" customHeight="1" x14ac:dyDescent="0.2">
      <c r="A139" s="33"/>
      <c r="B139" s="33"/>
      <c r="C139" s="33"/>
      <c r="D139" s="33"/>
      <c r="E139" s="33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77"/>
      <c r="Q139" s="77"/>
    </row>
    <row r="140" spans="1:17" ht="20.100000000000001" customHeight="1" x14ac:dyDescent="0.2">
      <c r="A140" s="33"/>
      <c r="B140" s="33"/>
      <c r="C140" s="33"/>
      <c r="D140" s="33"/>
      <c r="E140" s="33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77"/>
      <c r="Q140" s="77"/>
    </row>
    <row r="141" spans="1:17" ht="20.100000000000001" customHeight="1" x14ac:dyDescent="0.2">
      <c r="A141" s="33"/>
      <c r="B141" s="33"/>
      <c r="C141" s="33"/>
      <c r="D141" s="33"/>
      <c r="E141" s="33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77"/>
      <c r="Q141" s="77"/>
    </row>
    <row r="142" spans="1:17" ht="20.100000000000001" customHeight="1" x14ac:dyDescent="0.2">
      <c r="A142" s="33"/>
      <c r="B142" s="33"/>
      <c r="C142" s="33"/>
      <c r="D142" s="33"/>
      <c r="E142" s="33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77"/>
      <c r="Q142" s="77"/>
    </row>
    <row r="143" spans="1:17" ht="20.100000000000001" customHeight="1" x14ac:dyDescent="0.2">
      <c r="A143" s="33"/>
      <c r="B143" s="33"/>
      <c r="C143" s="33"/>
      <c r="D143" s="33"/>
      <c r="E143" s="33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77"/>
      <c r="Q143" s="77"/>
    </row>
    <row r="144" spans="1:17" ht="20.100000000000001" customHeight="1" x14ac:dyDescent="0.2">
      <c r="A144" s="33"/>
      <c r="B144" s="33"/>
      <c r="C144" s="33"/>
      <c r="D144" s="33"/>
      <c r="E144" s="33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77"/>
      <c r="Q144" s="77"/>
    </row>
    <row r="145" spans="1:17" ht="20.100000000000001" customHeight="1" x14ac:dyDescent="0.2">
      <c r="A145" s="33"/>
      <c r="B145" s="33"/>
      <c r="C145" s="33"/>
      <c r="D145" s="33"/>
      <c r="E145" s="33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77"/>
      <c r="Q145" s="77"/>
    </row>
    <row r="146" spans="1:17" ht="20.100000000000001" customHeight="1" x14ac:dyDescent="0.2">
      <c r="A146" s="33"/>
      <c r="B146" s="33"/>
      <c r="C146" s="33"/>
      <c r="D146" s="33"/>
      <c r="E146" s="33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77"/>
      <c r="Q146" s="77"/>
    </row>
    <row r="147" spans="1:17" ht="20.100000000000001" customHeight="1" x14ac:dyDescent="0.2">
      <c r="A147" s="33"/>
      <c r="B147" s="33"/>
      <c r="C147" s="33"/>
      <c r="D147" s="33"/>
      <c r="E147" s="33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77"/>
      <c r="Q147" s="77"/>
    </row>
    <row r="148" spans="1:17" ht="20.100000000000001" customHeight="1" x14ac:dyDescent="0.2">
      <c r="A148" s="33"/>
      <c r="B148" s="33"/>
      <c r="C148" s="33"/>
      <c r="D148" s="33"/>
      <c r="E148" s="33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77"/>
      <c r="Q148" s="77"/>
    </row>
    <row r="149" spans="1:17" ht="20.100000000000001" customHeight="1" x14ac:dyDescent="0.2">
      <c r="A149" s="33"/>
      <c r="B149" s="33"/>
      <c r="C149" s="33"/>
      <c r="D149" s="33"/>
      <c r="E149" s="33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77"/>
      <c r="Q149" s="77"/>
    </row>
    <row r="150" spans="1:17" ht="20.100000000000001" customHeight="1" x14ac:dyDescent="0.2">
      <c r="A150" s="33"/>
      <c r="B150" s="33"/>
      <c r="C150" s="33"/>
      <c r="D150" s="33"/>
      <c r="E150" s="33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77"/>
      <c r="Q150" s="77"/>
    </row>
    <row r="151" spans="1:17" ht="20.100000000000001" customHeight="1" x14ac:dyDescent="0.2">
      <c r="A151" s="33"/>
      <c r="B151" s="33"/>
      <c r="C151" s="33"/>
      <c r="D151" s="33"/>
      <c r="E151" s="33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77"/>
      <c r="Q151" s="77"/>
    </row>
    <row r="152" spans="1:17" ht="20.100000000000001" customHeight="1" x14ac:dyDescent="0.2">
      <c r="A152" s="33"/>
      <c r="B152" s="33"/>
      <c r="C152" s="33"/>
      <c r="D152" s="33"/>
      <c r="E152" s="33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77"/>
      <c r="Q152" s="77"/>
    </row>
    <row r="153" spans="1:17" ht="20.100000000000001" customHeight="1" x14ac:dyDescent="0.2">
      <c r="A153" s="33"/>
      <c r="B153" s="33"/>
      <c r="C153" s="33"/>
      <c r="D153" s="33"/>
      <c r="E153" s="33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77"/>
      <c r="Q153" s="77"/>
    </row>
    <row r="154" spans="1:17" ht="20.100000000000001" customHeight="1" x14ac:dyDescent="0.2">
      <c r="A154" s="33"/>
      <c r="B154" s="33"/>
      <c r="C154" s="33"/>
      <c r="D154" s="33"/>
      <c r="E154" s="33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77"/>
      <c r="Q154" s="77"/>
    </row>
    <row r="155" spans="1:17" ht="20.100000000000001" customHeight="1" x14ac:dyDescent="0.2">
      <c r="A155" s="33"/>
      <c r="B155" s="33"/>
      <c r="C155" s="33"/>
      <c r="D155" s="33"/>
      <c r="E155" s="33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77"/>
      <c r="Q155" s="77"/>
    </row>
    <row r="156" spans="1:17" ht="20.100000000000001" customHeight="1" x14ac:dyDescent="0.2">
      <c r="A156" s="33"/>
      <c r="B156" s="33"/>
      <c r="C156" s="33"/>
      <c r="D156" s="33"/>
      <c r="E156" s="33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77"/>
      <c r="Q156" s="77"/>
    </row>
    <row r="157" spans="1:17" ht="20.100000000000001" customHeight="1" x14ac:dyDescent="0.2">
      <c r="A157" s="33"/>
      <c r="B157" s="33"/>
      <c r="C157" s="33"/>
      <c r="D157" s="33"/>
      <c r="E157" s="33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77"/>
      <c r="Q157" s="77"/>
    </row>
    <row r="158" spans="1:17" ht="20.100000000000001" customHeight="1" x14ac:dyDescent="0.2">
      <c r="A158" s="33"/>
      <c r="B158" s="33"/>
      <c r="C158" s="33"/>
      <c r="D158" s="33"/>
      <c r="E158" s="33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77"/>
      <c r="Q158" s="77"/>
    </row>
    <row r="159" spans="1:17" ht="20.100000000000001" customHeight="1" x14ac:dyDescent="0.2">
      <c r="A159" s="33"/>
      <c r="B159" s="33"/>
      <c r="C159" s="33"/>
      <c r="D159" s="33"/>
      <c r="E159" s="33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77"/>
      <c r="Q159" s="77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selection sqref="A1:B2"/>
    </sheetView>
  </sheetViews>
  <sheetFormatPr defaultRowHeight="20.100000000000001" customHeight="1" x14ac:dyDescent="0.2"/>
  <cols>
    <col min="1" max="1" width="8.7109375" style="6" customWidth="1"/>
    <col min="2" max="2" width="8.7109375" style="5" customWidth="1"/>
    <col min="3" max="5" width="12.7109375" style="5" customWidth="1"/>
    <col min="6" max="17" width="12.7109375" style="6" customWidth="1"/>
    <col min="18" max="58" width="12.7109375" style="7" customWidth="1"/>
    <col min="59" max="16384" width="9.140625" style="7"/>
  </cols>
  <sheetData>
    <row r="1" spans="1:15" ht="20.100000000000001" customHeight="1" x14ac:dyDescent="0.2">
      <c r="A1" s="117" t="s">
        <v>0</v>
      </c>
      <c r="B1" s="138"/>
      <c r="C1" s="145"/>
      <c r="D1" s="146"/>
      <c r="E1" s="147"/>
      <c r="F1" s="35"/>
      <c r="L1" s="22"/>
      <c r="M1" s="22"/>
      <c r="N1" s="22"/>
      <c r="O1" s="22"/>
    </row>
    <row r="2" spans="1:15" ht="127.5" x14ac:dyDescent="0.2">
      <c r="A2" s="138"/>
      <c r="B2" s="138"/>
      <c r="C2" s="8" t="s">
        <v>1</v>
      </c>
      <c r="D2" s="8" t="s">
        <v>2</v>
      </c>
      <c r="E2" s="9" t="s">
        <v>3</v>
      </c>
      <c r="F2" s="10"/>
      <c r="G2" s="22"/>
      <c r="H2" s="22"/>
      <c r="I2" s="22"/>
      <c r="J2" s="22"/>
      <c r="L2" s="22"/>
      <c r="M2" s="22"/>
      <c r="N2" s="22"/>
      <c r="O2" s="22"/>
    </row>
    <row r="3" spans="1:15" ht="20.100000000000001" customHeight="1" x14ac:dyDescent="0.2">
      <c r="A3" s="131" t="s">
        <v>4</v>
      </c>
      <c r="B3" s="12" t="s">
        <v>5</v>
      </c>
      <c r="C3" s="78">
        <v>389118</v>
      </c>
      <c r="D3" s="79">
        <v>0.22140000000000001</v>
      </c>
      <c r="E3" s="79">
        <f>IF(C3=0,0,(C3-'Apr 14'!C3)/'Apr 14'!C3)</f>
        <v>4.7874318294496773E-3</v>
      </c>
      <c r="F3" s="80"/>
      <c r="G3" s="22"/>
      <c r="H3" s="22"/>
      <c r="I3" s="22"/>
      <c r="J3" s="22"/>
      <c r="L3" s="22"/>
      <c r="M3" s="22"/>
      <c r="N3" s="22"/>
      <c r="O3" s="22"/>
    </row>
    <row r="4" spans="1:15" ht="20.100000000000001" customHeight="1" x14ac:dyDescent="0.2">
      <c r="A4" s="131"/>
      <c r="B4" s="12" t="s">
        <v>6</v>
      </c>
      <c r="C4" s="78">
        <v>440214</v>
      </c>
      <c r="D4" s="79">
        <v>0.2505</v>
      </c>
      <c r="E4" s="79">
        <f>IF(C4=0,0,(C4-'Apr 14'!C4)/'Apr 14'!C4)</f>
        <v>4.1767130568475513E-3</v>
      </c>
      <c r="F4" s="80"/>
      <c r="G4" s="22"/>
      <c r="H4" s="22"/>
      <c r="I4" s="22"/>
      <c r="J4" s="22"/>
      <c r="L4" s="22"/>
      <c r="M4" s="22"/>
      <c r="N4" s="22"/>
      <c r="O4" s="22"/>
    </row>
    <row r="5" spans="1:15" ht="20.100000000000001" customHeight="1" x14ac:dyDescent="0.2">
      <c r="A5" s="131"/>
      <c r="B5" s="12" t="s">
        <v>7</v>
      </c>
      <c r="C5" s="78">
        <v>348445</v>
      </c>
      <c r="D5" s="79">
        <v>0.1983</v>
      </c>
      <c r="E5" s="79">
        <f>IF(C5=0,0,(C5-'Apr 14'!C5)/'Apr 14'!C5)</f>
        <v>2.2896657260627817E-3</v>
      </c>
      <c r="F5" s="80"/>
      <c r="G5" s="22"/>
      <c r="H5" s="22"/>
      <c r="I5" s="22"/>
      <c r="J5" s="22"/>
      <c r="L5" s="22"/>
      <c r="M5" s="22"/>
      <c r="N5" s="22"/>
      <c r="O5" s="22"/>
    </row>
    <row r="6" spans="1:15" ht="20.100000000000001" customHeight="1" x14ac:dyDescent="0.2">
      <c r="A6" s="131"/>
      <c r="B6" s="12" t="s">
        <v>8</v>
      </c>
      <c r="C6" s="78">
        <v>198260</v>
      </c>
      <c r="D6" s="79">
        <v>0.1128</v>
      </c>
      <c r="E6" s="79">
        <f>IF(C6=0,0,(C6-'Apr 14'!C6)/'Apr 14'!C6)</f>
        <v>4.6365502039575363E-3</v>
      </c>
      <c r="F6" s="80"/>
      <c r="G6" s="22"/>
      <c r="H6" s="22"/>
      <c r="I6" s="22"/>
      <c r="J6" s="22"/>
      <c r="L6" s="22"/>
      <c r="M6" s="22"/>
      <c r="N6" s="22"/>
      <c r="O6" s="22"/>
    </row>
    <row r="7" spans="1:15" ht="20.100000000000001" customHeight="1" x14ac:dyDescent="0.2">
      <c r="A7" s="131"/>
      <c r="B7" s="12" t="s">
        <v>9</v>
      </c>
      <c r="C7" s="78">
        <v>274565</v>
      </c>
      <c r="D7" s="79">
        <v>0.15629999999999999</v>
      </c>
      <c r="E7" s="79">
        <f>IF(C7=0,0,(C7-'Apr 14'!C7)/'Apr 14'!C7)</f>
        <v>1.5904920676032086E-3</v>
      </c>
      <c r="F7" s="80"/>
      <c r="G7" s="22"/>
      <c r="H7" s="22"/>
      <c r="I7" s="22"/>
      <c r="J7" s="22"/>
      <c r="L7" s="22"/>
      <c r="M7" s="22"/>
      <c r="N7" s="22"/>
      <c r="O7" s="22"/>
    </row>
    <row r="8" spans="1:15" ht="20.100000000000001" customHeight="1" x14ac:dyDescent="0.2">
      <c r="A8" s="131"/>
      <c r="B8" s="12" t="s">
        <v>10</v>
      </c>
      <c r="C8" s="78">
        <v>53960</v>
      </c>
      <c r="D8" s="79">
        <v>3.0700000000000002E-2</v>
      </c>
      <c r="E8" s="79">
        <f>IF(C8=0,0,(C8-'Apr 14'!C8)/'Apr 14'!C8)</f>
        <v>3.8696234558714096E-3</v>
      </c>
      <c r="F8" s="80"/>
      <c r="G8" s="22"/>
      <c r="H8" s="22"/>
      <c r="I8" s="22"/>
      <c r="J8" s="22"/>
      <c r="L8" s="22"/>
      <c r="M8" s="22"/>
      <c r="N8" s="22"/>
      <c r="O8" s="22"/>
    </row>
    <row r="9" spans="1:15" ht="20.100000000000001" customHeight="1" x14ac:dyDescent="0.2">
      <c r="A9" s="131"/>
      <c r="B9" s="12" t="s">
        <v>11</v>
      </c>
      <c r="C9" s="78">
        <v>13415</v>
      </c>
      <c r="D9" s="79">
        <v>7.6E-3</v>
      </c>
      <c r="E9" s="79">
        <f>IF(C9=0,0,(C9-'Apr 14'!C9)/'Apr 14'!C9)</f>
        <v>-8.9372160571981826E-4</v>
      </c>
      <c r="F9" s="80"/>
      <c r="G9" s="22"/>
      <c r="H9" s="22"/>
      <c r="I9" s="22"/>
      <c r="J9" s="22"/>
      <c r="L9" s="22"/>
      <c r="M9" s="22"/>
      <c r="N9" s="22"/>
      <c r="O9" s="22"/>
    </row>
    <row r="10" spans="1:15" ht="20.100000000000001" customHeight="1" x14ac:dyDescent="0.2">
      <c r="A10" s="131"/>
      <c r="B10" s="12" t="s">
        <v>12</v>
      </c>
      <c r="C10" s="78">
        <v>39209</v>
      </c>
      <c r="D10" s="79">
        <v>2.23E-2</v>
      </c>
      <c r="E10" s="79">
        <f>IF(C10=0,0,(C10-'Apr 14'!C10)/'Apr 14'!C10)</f>
        <v>1.3024158537208233E-3</v>
      </c>
      <c r="F10" s="80"/>
      <c r="G10" s="22"/>
      <c r="H10" s="22"/>
      <c r="I10" s="22"/>
      <c r="J10" s="22"/>
      <c r="L10" s="22"/>
      <c r="M10" s="22"/>
      <c r="N10" s="22"/>
      <c r="O10" s="22"/>
    </row>
    <row r="11" spans="1:15" ht="20.100000000000001" customHeight="1" x14ac:dyDescent="0.2">
      <c r="A11" s="121" t="s">
        <v>13</v>
      </c>
      <c r="B11" s="122"/>
      <c r="C11" s="81">
        <f>SUM(C3:C10)</f>
        <v>1757186</v>
      </c>
      <c r="D11" s="82">
        <v>1</v>
      </c>
      <c r="E11" s="82">
        <f>IF(C11=0,0,(C11-'Apr 14'!C11)/'Apr 14'!C11)</f>
        <v>3.4715183024224107E-3</v>
      </c>
      <c r="F11" s="83"/>
      <c r="G11" s="22"/>
      <c r="H11" s="22"/>
      <c r="I11" s="22"/>
      <c r="J11" s="22"/>
      <c r="L11" s="22"/>
      <c r="M11" s="22"/>
      <c r="N11" s="22"/>
      <c r="O11" s="22"/>
    </row>
    <row r="12" spans="1:15" ht="20.100000000000001" customHeight="1" x14ac:dyDescent="0.2">
      <c r="L12" s="22"/>
      <c r="M12" s="22"/>
      <c r="N12" s="22"/>
      <c r="O12" s="22"/>
    </row>
    <row r="13" spans="1:15" ht="20.100000000000001" customHeight="1" x14ac:dyDescent="0.2">
      <c r="L13" s="22"/>
      <c r="M13" s="22"/>
      <c r="N13" s="22"/>
      <c r="O13" s="22"/>
    </row>
    <row r="14" spans="1:15" ht="20.100000000000001" customHeight="1" x14ac:dyDescent="0.2">
      <c r="A14" s="121" t="s">
        <v>0</v>
      </c>
      <c r="B14" s="121"/>
      <c r="C14" s="148" t="s">
        <v>14</v>
      </c>
      <c r="D14" s="149"/>
      <c r="E14" s="149"/>
      <c r="F14" s="149"/>
      <c r="G14" s="149"/>
      <c r="H14" s="149"/>
      <c r="I14" s="149"/>
      <c r="J14" s="149"/>
      <c r="K14" s="150"/>
      <c r="L14" s="11"/>
      <c r="M14" s="11"/>
      <c r="N14" s="22"/>
      <c r="O14" s="22"/>
    </row>
    <row r="15" spans="1:15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  <c r="L15" s="11"/>
      <c r="M15" s="11"/>
      <c r="N15" s="22"/>
      <c r="O15" s="22"/>
    </row>
    <row r="16" spans="1:15" ht="20.100000000000001" customHeight="1" x14ac:dyDescent="0.2">
      <c r="A16" s="131" t="s">
        <v>4</v>
      </c>
      <c r="B16" s="12" t="s">
        <v>5</v>
      </c>
      <c r="C16" s="84">
        <v>457</v>
      </c>
      <c r="D16" s="84">
        <v>8370</v>
      </c>
      <c r="E16" s="84">
        <v>36132</v>
      </c>
      <c r="F16" s="84">
        <v>45701</v>
      </c>
      <c r="G16" s="84">
        <v>41906</v>
      </c>
      <c r="H16" s="84">
        <v>43302</v>
      </c>
      <c r="I16" s="84">
        <v>61835</v>
      </c>
      <c r="J16" s="84">
        <v>237703</v>
      </c>
      <c r="K16" s="85">
        <f>J16/'[1]ABS Estimated Population'!D3</f>
        <v>8.0199128853440216E-2</v>
      </c>
      <c r="L16" s="28"/>
      <c r="M16" s="11"/>
      <c r="N16" s="22"/>
      <c r="O16" s="22"/>
    </row>
    <row r="17" spans="1:15" ht="20.100000000000001" customHeight="1" x14ac:dyDescent="0.2">
      <c r="A17" s="131"/>
      <c r="B17" s="12" t="s">
        <v>6</v>
      </c>
      <c r="C17" s="84">
        <v>321</v>
      </c>
      <c r="D17" s="84">
        <v>18812</v>
      </c>
      <c r="E17" s="84">
        <v>60845</v>
      </c>
      <c r="F17" s="84">
        <v>58460</v>
      </c>
      <c r="G17" s="84">
        <v>47034</v>
      </c>
      <c r="H17" s="84">
        <v>41743</v>
      </c>
      <c r="I17" s="84">
        <v>46652</v>
      </c>
      <c r="J17" s="84">
        <v>273867</v>
      </c>
      <c r="K17" s="85">
        <f>J17/'[1]ABS Estimated Population'!D4</f>
        <v>0.11855847728156248</v>
      </c>
      <c r="L17" s="28"/>
      <c r="M17" s="11"/>
      <c r="N17" s="22"/>
      <c r="O17" s="22"/>
    </row>
    <row r="18" spans="1:15" ht="20.100000000000001" customHeight="1" x14ac:dyDescent="0.2">
      <c r="A18" s="131"/>
      <c r="B18" s="12" t="s">
        <v>7</v>
      </c>
      <c r="C18" s="84">
        <v>275</v>
      </c>
      <c r="D18" s="84">
        <v>11042</v>
      </c>
      <c r="E18" s="84">
        <v>39322</v>
      </c>
      <c r="F18" s="84">
        <v>44246</v>
      </c>
      <c r="G18" s="84">
        <v>40688</v>
      </c>
      <c r="H18" s="84">
        <v>38440</v>
      </c>
      <c r="I18" s="84">
        <v>43278</v>
      </c>
      <c r="J18" s="84">
        <v>217291</v>
      </c>
      <c r="K18" s="85">
        <f>J18/'[1]ABS Estimated Population'!D5</f>
        <v>0.11958093757979731</v>
      </c>
      <c r="L18" s="28"/>
      <c r="M18" s="11"/>
      <c r="N18" s="22"/>
      <c r="O18" s="22"/>
    </row>
    <row r="19" spans="1:15" ht="20.100000000000001" customHeight="1" x14ac:dyDescent="0.2">
      <c r="A19" s="131"/>
      <c r="B19" s="12" t="s">
        <v>8</v>
      </c>
      <c r="C19" s="84">
        <v>2777</v>
      </c>
      <c r="D19" s="84">
        <v>13767</v>
      </c>
      <c r="E19" s="84">
        <v>19715</v>
      </c>
      <c r="F19" s="84">
        <v>18890</v>
      </c>
      <c r="G19" s="84">
        <v>18535</v>
      </c>
      <c r="H19" s="84">
        <v>19016</v>
      </c>
      <c r="I19" s="84">
        <v>24764</v>
      </c>
      <c r="J19" s="84">
        <v>117464</v>
      </c>
      <c r="K19" s="85">
        <f>J19/'[1]ABS Estimated Population'!D6</f>
        <v>0.17206203748732943</v>
      </c>
      <c r="L19" s="28"/>
      <c r="M19" s="11"/>
      <c r="N19" s="22"/>
      <c r="O19" s="22"/>
    </row>
    <row r="20" spans="1:15" ht="20.100000000000001" customHeight="1" x14ac:dyDescent="0.2">
      <c r="A20" s="131"/>
      <c r="B20" s="12" t="s">
        <v>9</v>
      </c>
      <c r="C20" s="84">
        <v>147</v>
      </c>
      <c r="D20" s="84">
        <v>11024</v>
      </c>
      <c r="E20" s="84">
        <v>36038</v>
      </c>
      <c r="F20" s="84">
        <v>34868</v>
      </c>
      <c r="G20" s="84">
        <v>31029</v>
      </c>
      <c r="H20" s="84">
        <v>27492</v>
      </c>
      <c r="I20" s="84">
        <v>28548</v>
      </c>
      <c r="J20" s="84">
        <v>169146</v>
      </c>
      <c r="K20" s="85">
        <f>J20/'[1]ABS Estimated Population'!D7</f>
        <v>0.17583511962060713</v>
      </c>
      <c r="L20" s="28"/>
      <c r="M20" s="11"/>
      <c r="N20" s="22"/>
      <c r="O20" s="22"/>
    </row>
    <row r="21" spans="1:15" ht="20.100000000000001" customHeight="1" x14ac:dyDescent="0.2">
      <c r="A21" s="131"/>
      <c r="B21" s="12" t="s">
        <v>10</v>
      </c>
      <c r="C21" s="84">
        <v>63</v>
      </c>
      <c r="D21" s="84">
        <v>2433</v>
      </c>
      <c r="E21" s="84">
        <v>5888</v>
      </c>
      <c r="F21" s="84">
        <v>6147</v>
      </c>
      <c r="G21" s="84">
        <v>6394</v>
      </c>
      <c r="H21" s="84">
        <v>6489</v>
      </c>
      <c r="I21" s="84">
        <v>6473</v>
      </c>
      <c r="J21" s="84">
        <v>33887</v>
      </c>
      <c r="K21" s="85">
        <f>J21/'[1]ABS Estimated Population'!D8</f>
        <v>0.16319051494560638</v>
      </c>
      <c r="L21" s="28"/>
      <c r="M21" s="11"/>
      <c r="N21" s="22"/>
      <c r="O21" s="22"/>
    </row>
    <row r="22" spans="1:15" ht="20.100000000000001" customHeight="1" x14ac:dyDescent="0.2">
      <c r="A22" s="131"/>
      <c r="B22" s="12" t="s">
        <v>11</v>
      </c>
      <c r="C22" s="84">
        <v>14</v>
      </c>
      <c r="D22" s="84">
        <v>563</v>
      </c>
      <c r="E22" s="84">
        <v>2287</v>
      </c>
      <c r="F22" s="84">
        <v>2078</v>
      </c>
      <c r="G22" s="84">
        <v>1726</v>
      </c>
      <c r="H22" s="84">
        <v>1234</v>
      </c>
      <c r="I22" s="84">
        <v>687</v>
      </c>
      <c r="J22" s="84">
        <v>8589</v>
      </c>
      <c r="K22" s="85">
        <f>J22/'[1]ABS Estimated Population'!D9</f>
        <v>0.10159687721788503</v>
      </c>
      <c r="L22" s="28"/>
      <c r="M22" s="11"/>
      <c r="N22" s="22"/>
      <c r="O22" s="22"/>
    </row>
    <row r="23" spans="1:15" ht="20.100000000000001" customHeight="1" x14ac:dyDescent="0.2">
      <c r="A23" s="131"/>
      <c r="B23" s="12" t="s">
        <v>12</v>
      </c>
      <c r="C23" s="84">
        <v>40</v>
      </c>
      <c r="D23" s="84">
        <v>1924</v>
      </c>
      <c r="E23" s="84">
        <v>5950</v>
      </c>
      <c r="F23" s="84">
        <v>5173</v>
      </c>
      <c r="G23" s="84">
        <v>3974</v>
      </c>
      <c r="H23" s="84">
        <v>3339</v>
      </c>
      <c r="I23" s="84">
        <v>3584</v>
      </c>
      <c r="J23" s="84">
        <v>23984</v>
      </c>
      <c r="K23" s="85">
        <f>J23/'[1]ABS Estimated Population'!D10</f>
        <v>0.15684428052002405</v>
      </c>
      <c r="L23" s="28"/>
      <c r="M23" s="11"/>
      <c r="N23" s="22"/>
      <c r="O23" s="22"/>
    </row>
    <row r="24" spans="1:15" ht="20.100000000000001" customHeight="1" x14ac:dyDescent="0.2">
      <c r="A24" s="121" t="s">
        <v>13</v>
      </c>
      <c r="B24" s="122"/>
      <c r="C24" s="86">
        <f>SUM(C16:C23)</f>
        <v>4094</v>
      </c>
      <c r="D24" s="86">
        <f t="shared" ref="D24:J24" si="0">SUM(D16:D23)</f>
        <v>67935</v>
      </c>
      <c r="E24" s="86">
        <f t="shared" si="0"/>
        <v>206177</v>
      </c>
      <c r="F24" s="86">
        <f t="shared" si="0"/>
        <v>215563</v>
      </c>
      <c r="G24" s="86">
        <f t="shared" si="0"/>
        <v>191286</v>
      </c>
      <c r="H24" s="86">
        <f t="shared" si="0"/>
        <v>181055</v>
      </c>
      <c r="I24" s="86">
        <f t="shared" si="0"/>
        <v>215821</v>
      </c>
      <c r="J24" s="86">
        <f t="shared" si="0"/>
        <v>1081931</v>
      </c>
      <c r="K24" s="87">
        <f>J24/'[1]ABS Estimated Population'!D11</f>
        <v>0.11783730574936781</v>
      </c>
      <c r="L24" s="80"/>
      <c r="M24" s="11"/>
      <c r="N24" s="22"/>
      <c r="O24" s="22"/>
    </row>
    <row r="25" spans="1:15" ht="20.100000000000001" customHeight="1" x14ac:dyDescent="0.2">
      <c r="L25" s="22"/>
      <c r="M25" s="22"/>
      <c r="N25" s="22"/>
      <c r="O25" s="22"/>
    </row>
    <row r="26" spans="1:15" ht="20.100000000000001" customHeight="1" x14ac:dyDescent="0.2">
      <c r="L26" s="22"/>
      <c r="M26" s="22"/>
      <c r="N26" s="22"/>
      <c r="O26" s="22"/>
    </row>
    <row r="27" spans="1:15" ht="20.100000000000001" customHeight="1" x14ac:dyDescent="0.2">
      <c r="A27" s="121" t="s">
        <v>0</v>
      </c>
      <c r="B27" s="121"/>
      <c r="C27" s="126" t="s">
        <v>24</v>
      </c>
      <c r="D27" s="132"/>
      <c r="E27" s="132"/>
      <c r="F27" s="132"/>
      <c r="G27" s="132"/>
      <c r="H27" s="132"/>
      <c r="I27" s="132"/>
      <c r="J27" s="132"/>
      <c r="K27" s="133"/>
      <c r="L27" s="33"/>
      <c r="M27" s="33"/>
      <c r="N27" s="22"/>
      <c r="O27" s="22"/>
    </row>
    <row r="28" spans="1:15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88" t="s">
        <v>22</v>
      </c>
      <c r="K28" s="32" t="s">
        <v>23</v>
      </c>
      <c r="L28" s="11"/>
      <c r="M28" s="11"/>
      <c r="N28" s="22"/>
      <c r="O28" s="22"/>
    </row>
    <row r="29" spans="1:15" ht="20.100000000000001" customHeight="1" x14ac:dyDescent="0.2">
      <c r="A29" s="120" t="s">
        <v>4</v>
      </c>
      <c r="B29" s="12" t="s">
        <v>5</v>
      </c>
      <c r="C29" s="84">
        <v>175</v>
      </c>
      <c r="D29" s="84">
        <v>3242</v>
      </c>
      <c r="E29" s="84">
        <v>16344</v>
      </c>
      <c r="F29" s="84">
        <v>24303</v>
      </c>
      <c r="G29" s="84">
        <v>26726</v>
      </c>
      <c r="H29" s="84">
        <v>29521</v>
      </c>
      <c r="I29" s="84">
        <v>51104</v>
      </c>
      <c r="J29" s="89">
        <v>151415</v>
      </c>
      <c r="K29" s="85">
        <f>J29/'[1]ABS Estimated Population'!C3</f>
        <v>5.275614858339036E-2</v>
      </c>
      <c r="L29" s="28"/>
      <c r="M29" s="4"/>
      <c r="N29" s="22"/>
      <c r="O29" s="22"/>
    </row>
    <row r="30" spans="1:15" ht="20.100000000000001" customHeight="1" x14ac:dyDescent="0.2">
      <c r="A30" s="120"/>
      <c r="B30" s="12" t="s">
        <v>6</v>
      </c>
      <c r="C30" s="84">
        <v>89</v>
      </c>
      <c r="D30" s="84">
        <v>6497</v>
      </c>
      <c r="E30" s="84">
        <v>28498</v>
      </c>
      <c r="F30" s="84">
        <v>33422</v>
      </c>
      <c r="G30" s="84">
        <v>30987</v>
      </c>
      <c r="H30" s="84">
        <v>29167</v>
      </c>
      <c r="I30" s="84">
        <v>37687</v>
      </c>
      <c r="J30" s="89">
        <v>166347</v>
      </c>
      <c r="K30" s="85">
        <f>J30/'[1]ABS Estimated Population'!C4</f>
        <v>7.4856797511298478E-2</v>
      </c>
      <c r="L30" s="28"/>
      <c r="M30" s="4"/>
      <c r="N30" s="22"/>
      <c r="O30" s="22"/>
    </row>
    <row r="31" spans="1:15" ht="20.100000000000001" customHeight="1" x14ac:dyDescent="0.2">
      <c r="A31" s="120"/>
      <c r="B31" s="12" t="s">
        <v>7</v>
      </c>
      <c r="C31" s="84">
        <v>54</v>
      </c>
      <c r="D31" s="84">
        <v>3326</v>
      </c>
      <c r="E31" s="84">
        <v>16534</v>
      </c>
      <c r="F31" s="84">
        <v>22829</v>
      </c>
      <c r="G31" s="84">
        <v>25175</v>
      </c>
      <c r="H31" s="84">
        <v>26055</v>
      </c>
      <c r="I31" s="84">
        <v>37181</v>
      </c>
      <c r="J31" s="89">
        <v>131154</v>
      </c>
      <c r="K31" s="85">
        <f>J31/'[1]ABS Estimated Population'!C5</f>
        <v>7.3579878718924463E-2</v>
      </c>
      <c r="L31" s="28"/>
      <c r="M31" s="4"/>
      <c r="N31" s="22"/>
      <c r="O31" s="22"/>
    </row>
    <row r="32" spans="1:15" ht="20.100000000000001" customHeight="1" x14ac:dyDescent="0.2">
      <c r="A32" s="120"/>
      <c r="B32" s="12" t="s">
        <v>8</v>
      </c>
      <c r="C32" s="84">
        <v>2704</v>
      </c>
      <c r="D32" s="84">
        <v>9157</v>
      </c>
      <c r="E32" s="84">
        <v>10839</v>
      </c>
      <c r="F32" s="84">
        <v>11478</v>
      </c>
      <c r="G32" s="84">
        <v>12658</v>
      </c>
      <c r="H32" s="84">
        <v>13287</v>
      </c>
      <c r="I32" s="84">
        <v>20673</v>
      </c>
      <c r="J32" s="89">
        <v>80796</v>
      </c>
      <c r="K32" s="85">
        <f>J32/'[1]ABS Estimated Population'!C6</f>
        <v>0.12239778218781718</v>
      </c>
      <c r="L32" s="28"/>
      <c r="M32" s="4"/>
      <c r="N32" s="22"/>
      <c r="O32" s="22"/>
    </row>
    <row r="33" spans="1:17" ht="20.100000000000001" customHeight="1" x14ac:dyDescent="0.2">
      <c r="A33" s="120"/>
      <c r="B33" s="12" t="s">
        <v>9</v>
      </c>
      <c r="C33" s="84">
        <v>42</v>
      </c>
      <c r="D33" s="84">
        <v>4384</v>
      </c>
      <c r="E33" s="84">
        <v>16844</v>
      </c>
      <c r="F33" s="84">
        <v>19875</v>
      </c>
      <c r="G33" s="84">
        <v>20265</v>
      </c>
      <c r="H33" s="84">
        <v>19569</v>
      </c>
      <c r="I33" s="84">
        <v>24440</v>
      </c>
      <c r="J33" s="89">
        <v>105419</v>
      </c>
      <c r="K33" s="85">
        <f>J33/'[1]ABS Estimated Population'!C7</f>
        <v>0.10803019791377383</v>
      </c>
      <c r="L33" s="28"/>
      <c r="M33" s="4"/>
      <c r="N33" s="22"/>
      <c r="O33" s="22"/>
    </row>
    <row r="34" spans="1:17" ht="20.100000000000001" customHeight="1" x14ac:dyDescent="0.2">
      <c r="A34" s="120"/>
      <c r="B34" s="12" t="s">
        <v>10</v>
      </c>
      <c r="C34" s="84">
        <v>14</v>
      </c>
      <c r="D34" s="84">
        <v>772</v>
      </c>
      <c r="E34" s="84">
        <v>2631</v>
      </c>
      <c r="F34" s="84">
        <v>3062</v>
      </c>
      <c r="G34" s="84">
        <v>3727</v>
      </c>
      <c r="H34" s="84">
        <v>4343</v>
      </c>
      <c r="I34" s="84">
        <v>5524</v>
      </c>
      <c r="J34" s="89">
        <v>20073</v>
      </c>
      <c r="K34" s="85">
        <f>J34/'[1]ABS Estimated Population'!C8</f>
        <v>9.9132289974171187E-2</v>
      </c>
      <c r="L34" s="28"/>
      <c r="M34" s="4"/>
      <c r="N34" s="22"/>
      <c r="O34" s="22"/>
    </row>
    <row r="35" spans="1:17" ht="20.100000000000001" customHeight="1" x14ac:dyDescent="0.2">
      <c r="A35" s="120"/>
      <c r="B35" s="12" t="s">
        <v>11</v>
      </c>
      <c r="C35" s="84">
        <v>2</v>
      </c>
      <c r="D35" s="84">
        <v>158</v>
      </c>
      <c r="E35" s="84">
        <v>886</v>
      </c>
      <c r="F35" s="84">
        <v>1036</v>
      </c>
      <c r="G35" s="84">
        <v>1091</v>
      </c>
      <c r="H35" s="84">
        <v>981</v>
      </c>
      <c r="I35" s="84">
        <v>672</v>
      </c>
      <c r="J35" s="89">
        <v>4826</v>
      </c>
      <c r="K35" s="85">
        <f>J35/'[1]ABS Estimated Population'!C9</f>
        <v>5.1167327551474795E-2</v>
      </c>
      <c r="L35" s="28"/>
      <c r="M35" s="4"/>
      <c r="N35" s="22"/>
      <c r="O35" s="22"/>
    </row>
    <row r="36" spans="1:17" ht="20.100000000000001" customHeight="1" x14ac:dyDescent="0.2">
      <c r="A36" s="120"/>
      <c r="B36" s="12" t="s">
        <v>12</v>
      </c>
      <c r="C36" s="84">
        <v>7</v>
      </c>
      <c r="D36" s="84">
        <v>758</v>
      </c>
      <c r="E36" s="84">
        <v>3043</v>
      </c>
      <c r="F36" s="84">
        <v>3156</v>
      </c>
      <c r="G36" s="84">
        <v>2895</v>
      </c>
      <c r="H36" s="84">
        <v>2501</v>
      </c>
      <c r="I36" s="84">
        <v>2865</v>
      </c>
      <c r="J36" s="89">
        <v>15225</v>
      </c>
      <c r="K36" s="85">
        <f>J36/'[1]ABS Estimated Population'!C10</f>
        <v>0.10210856705967566</v>
      </c>
      <c r="L36" s="28"/>
      <c r="M36" s="4"/>
      <c r="N36" s="22"/>
      <c r="O36" s="22"/>
    </row>
    <row r="37" spans="1:17" ht="20.100000000000001" customHeight="1" x14ac:dyDescent="0.2">
      <c r="A37" s="121" t="s">
        <v>13</v>
      </c>
      <c r="B37" s="122"/>
      <c r="C37" s="86">
        <f>SUM(C29:C36)</f>
        <v>3087</v>
      </c>
      <c r="D37" s="86">
        <f t="shared" ref="D37:J37" si="1">SUM(D29:D36)</f>
        <v>28294</v>
      </c>
      <c r="E37" s="86">
        <f t="shared" si="1"/>
        <v>95619</v>
      </c>
      <c r="F37" s="86">
        <f t="shared" si="1"/>
        <v>119161</v>
      </c>
      <c r="G37" s="86">
        <f t="shared" si="1"/>
        <v>123524</v>
      </c>
      <c r="H37" s="86">
        <f t="shared" si="1"/>
        <v>125424</v>
      </c>
      <c r="I37" s="86">
        <f t="shared" si="1"/>
        <v>180146</v>
      </c>
      <c r="J37" s="86">
        <f t="shared" si="1"/>
        <v>675255</v>
      </c>
      <c r="K37" s="87">
        <f>J37/'[1]ABS Estimated Population'!C11</f>
        <v>7.5376817109233121E-2</v>
      </c>
      <c r="L37" s="80"/>
      <c r="M37" s="4"/>
      <c r="N37" s="22"/>
      <c r="O37" s="22"/>
    </row>
    <row r="38" spans="1:17" ht="20.100000000000001" customHeight="1" x14ac:dyDescent="0.2">
      <c r="A38" s="22"/>
      <c r="B38" s="33"/>
      <c r="C38" s="33"/>
      <c r="D38" s="33"/>
      <c r="E38" s="33"/>
      <c r="F38" s="22"/>
      <c r="G38" s="22"/>
      <c r="H38" s="22"/>
      <c r="I38" s="22"/>
      <c r="J38" s="22"/>
      <c r="K38" s="22"/>
      <c r="L38" s="22"/>
      <c r="M38" s="22"/>
    </row>
    <row r="39" spans="1:17" s="37" customFormat="1" ht="20.100000000000001" customHeight="1" x14ac:dyDescent="0.2">
      <c r="A39" s="134" t="s">
        <v>25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35"/>
      <c r="M39" s="35"/>
      <c r="N39" s="36"/>
      <c r="O39" s="36"/>
      <c r="P39" s="36"/>
      <c r="Q39" s="36"/>
    </row>
    <row r="40" spans="1:17" s="37" customFormat="1" ht="20.100000000000001" customHeight="1" x14ac:dyDescent="0.2">
      <c r="A40" s="135" t="s">
        <v>26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35"/>
      <c r="M40" s="35"/>
      <c r="N40" s="36"/>
      <c r="O40" s="36"/>
      <c r="P40" s="36"/>
      <c r="Q40" s="36"/>
    </row>
    <row r="41" spans="1:17" s="37" customFormat="1" ht="20.100000000000001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49"/>
      <c r="M41" s="35"/>
      <c r="N41" s="36"/>
      <c r="O41" s="36"/>
      <c r="P41" s="36"/>
      <c r="Q41" s="36"/>
    </row>
    <row r="42" spans="1:17" s="37" customFormat="1" ht="20.100000000000001" customHeight="1" x14ac:dyDescent="0.2">
      <c r="A42" s="111" t="s">
        <v>27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48"/>
      <c r="M42" s="40"/>
      <c r="N42" s="63"/>
      <c r="O42" s="36"/>
      <c r="P42" s="36"/>
      <c r="Q42" s="36"/>
    </row>
    <row r="43" spans="1:17" s="37" customFormat="1" ht="20.100000000000001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48"/>
      <c r="M43" s="40"/>
      <c r="N43" s="63"/>
      <c r="O43" s="36"/>
      <c r="P43" s="36"/>
      <c r="Q43" s="36"/>
    </row>
    <row r="44" spans="1:17" s="37" customFormat="1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40"/>
      <c r="M44" s="40"/>
      <c r="N44" s="63"/>
      <c r="O44" s="36"/>
      <c r="P44" s="36"/>
      <c r="Q44" s="36"/>
    </row>
    <row r="45" spans="1:17" s="37" customFormat="1" ht="20.100000000000001" customHeight="1" x14ac:dyDescent="0.2">
      <c r="A45" s="111" t="s">
        <v>29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90"/>
      <c r="M45" s="43"/>
      <c r="N45" s="43"/>
      <c r="O45" s="36"/>
      <c r="P45" s="36"/>
      <c r="Q45" s="36"/>
    </row>
    <row r="46" spans="1:17" s="45" customFormat="1" ht="20.100000000000001" customHeight="1" x14ac:dyDescent="0.2">
      <c r="A46" s="129" t="s">
        <v>35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49"/>
      <c r="M46" s="44"/>
    </row>
    <row r="47" spans="1:17" s="37" customFormat="1" ht="20.100000000000001" customHeight="1" x14ac:dyDescent="0.2">
      <c r="A47" s="60"/>
      <c r="B47" s="69"/>
      <c r="C47" s="69"/>
      <c r="D47" s="69"/>
      <c r="E47" s="69"/>
      <c r="F47" s="60"/>
      <c r="G47" s="60"/>
      <c r="H47" s="60"/>
      <c r="I47" s="60"/>
      <c r="J47" s="60"/>
      <c r="K47" s="60"/>
      <c r="L47" s="35"/>
      <c r="M47" s="35"/>
      <c r="N47" s="36"/>
      <c r="O47" s="36"/>
      <c r="P47" s="36"/>
      <c r="Q47" s="36"/>
    </row>
    <row r="48" spans="1:17" ht="20.100000000000001" customHeight="1" x14ac:dyDescent="0.2">
      <c r="A48" s="35"/>
      <c r="B48" s="50"/>
      <c r="C48" s="50"/>
      <c r="D48" s="50"/>
      <c r="E48" s="50"/>
      <c r="F48" s="49"/>
      <c r="G48" s="49"/>
      <c r="H48" s="49"/>
      <c r="I48" s="49"/>
      <c r="J48" s="49"/>
      <c r="K48" s="49"/>
      <c r="L48" s="49"/>
      <c r="M48" s="49"/>
      <c r="N48" s="37"/>
    </row>
    <row r="49" spans="1:14" ht="20.100000000000001" customHeight="1" x14ac:dyDescent="0.2">
      <c r="A49" s="49"/>
      <c r="B49" s="50"/>
      <c r="C49" s="50"/>
      <c r="D49" s="50"/>
      <c r="E49" s="50"/>
      <c r="F49" s="49"/>
      <c r="G49" s="49"/>
      <c r="H49" s="49"/>
      <c r="I49" s="49"/>
      <c r="J49" s="49"/>
      <c r="K49" s="49"/>
      <c r="L49" s="49"/>
      <c r="M49" s="49"/>
      <c r="N49" s="37"/>
    </row>
    <row r="50" spans="1:14" ht="20.100000000000001" customHeight="1" x14ac:dyDescent="0.2">
      <c r="A50" s="49"/>
      <c r="B50" s="50"/>
      <c r="C50" s="50"/>
      <c r="D50" s="50"/>
      <c r="E50" s="50"/>
      <c r="F50" s="49"/>
      <c r="G50" s="49"/>
      <c r="H50" s="49"/>
      <c r="I50" s="49"/>
      <c r="J50" s="49"/>
      <c r="K50" s="49"/>
      <c r="L50" s="49"/>
      <c r="M50" s="49"/>
      <c r="N50" s="37"/>
    </row>
    <row r="51" spans="1:14" ht="20.100000000000001" customHeight="1" x14ac:dyDescent="0.2">
      <c r="A51" s="49"/>
      <c r="B51" s="50"/>
      <c r="C51" s="50"/>
      <c r="D51" s="50"/>
      <c r="E51" s="50"/>
      <c r="F51" s="49"/>
      <c r="G51" s="49"/>
      <c r="H51" s="49"/>
      <c r="I51" s="49"/>
      <c r="J51" s="49"/>
      <c r="K51" s="49"/>
      <c r="L51" s="49"/>
      <c r="M51" s="49"/>
      <c r="N51" s="37"/>
    </row>
    <row r="52" spans="1:14" ht="20.100000000000001" customHeight="1" x14ac:dyDescent="0.2">
      <c r="A52" s="49"/>
      <c r="B52" s="50"/>
      <c r="C52" s="50"/>
      <c r="D52" s="50"/>
      <c r="E52" s="50"/>
      <c r="F52" s="49"/>
      <c r="G52" s="49"/>
      <c r="H52" s="49"/>
      <c r="I52" s="49"/>
      <c r="J52" s="49"/>
      <c r="K52" s="49"/>
      <c r="L52" s="49"/>
      <c r="M52" s="49"/>
      <c r="N52" s="37"/>
    </row>
    <row r="53" spans="1:14" ht="20.100000000000001" customHeight="1" x14ac:dyDescent="0.2">
      <c r="A53" s="49"/>
      <c r="B53" s="50"/>
      <c r="C53" s="50"/>
      <c r="D53" s="50"/>
      <c r="E53" s="50"/>
      <c r="F53" s="49"/>
      <c r="G53" s="49"/>
      <c r="H53" s="49"/>
      <c r="I53" s="49"/>
      <c r="J53" s="49"/>
      <c r="K53" s="49"/>
      <c r="L53" s="49"/>
      <c r="M53" s="49"/>
      <c r="N53" s="37"/>
    </row>
    <row r="54" spans="1:14" ht="20.100000000000001" customHeight="1" x14ac:dyDescent="0.2">
      <c r="A54" s="49"/>
      <c r="B54" s="50"/>
      <c r="C54" s="50"/>
      <c r="D54" s="50"/>
      <c r="E54" s="50"/>
      <c r="F54" s="49"/>
      <c r="G54" s="49"/>
      <c r="H54" s="49"/>
      <c r="I54" s="49"/>
      <c r="J54" s="49"/>
      <c r="K54" s="49"/>
      <c r="L54" s="49"/>
      <c r="M54" s="49"/>
      <c r="N54" s="37"/>
    </row>
    <row r="55" spans="1:14" ht="20.100000000000001" customHeight="1" x14ac:dyDescent="0.2">
      <c r="A55" s="22"/>
      <c r="B55" s="33"/>
      <c r="C55" s="33"/>
      <c r="D55" s="33"/>
      <c r="E55" s="33"/>
      <c r="F55" s="22"/>
      <c r="G55" s="22"/>
      <c r="H55" s="22"/>
      <c r="I55" s="22"/>
      <c r="J55" s="22"/>
      <c r="K55" s="22"/>
      <c r="L55" s="22"/>
      <c r="M55" s="22"/>
    </row>
    <row r="56" spans="1:14" ht="20.100000000000001" customHeight="1" x14ac:dyDescent="0.2">
      <c r="A56" s="22"/>
      <c r="B56" s="33"/>
      <c r="C56" s="33"/>
      <c r="D56" s="33"/>
      <c r="E56" s="33"/>
      <c r="F56" s="22"/>
      <c r="G56" s="22"/>
      <c r="H56" s="22"/>
      <c r="I56" s="22"/>
      <c r="J56" s="22"/>
      <c r="K56" s="22"/>
      <c r="L56" s="22"/>
      <c r="M56" s="22"/>
    </row>
    <row r="57" spans="1:14" ht="20.100000000000001" customHeight="1" x14ac:dyDescent="0.2">
      <c r="A57" s="22"/>
      <c r="B57" s="33"/>
      <c r="C57" s="33"/>
      <c r="D57" s="33"/>
      <c r="E57" s="33"/>
      <c r="F57" s="22"/>
      <c r="G57" s="22"/>
      <c r="H57" s="22"/>
      <c r="I57" s="22"/>
      <c r="J57" s="22"/>
      <c r="K57" s="22"/>
      <c r="L57" s="22"/>
      <c r="M57" s="22"/>
    </row>
    <row r="58" spans="1:14" ht="20.100000000000001" customHeight="1" x14ac:dyDescent="0.2">
      <c r="A58" s="22"/>
      <c r="B58" s="33"/>
      <c r="C58" s="33"/>
      <c r="D58" s="33"/>
      <c r="E58" s="33"/>
      <c r="F58" s="22"/>
      <c r="G58" s="22"/>
      <c r="H58" s="22"/>
      <c r="I58" s="22"/>
      <c r="J58" s="22"/>
      <c r="K58" s="22"/>
      <c r="L58" s="22"/>
      <c r="M58" s="22"/>
    </row>
    <row r="59" spans="1:14" ht="20.100000000000001" customHeight="1" x14ac:dyDescent="0.2">
      <c r="A59" s="22"/>
      <c r="B59" s="33"/>
      <c r="C59" s="33"/>
      <c r="D59" s="33"/>
      <c r="E59" s="33"/>
      <c r="F59" s="22"/>
      <c r="G59" s="22"/>
      <c r="H59" s="22"/>
      <c r="I59" s="22"/>
      <c r="J59" s="22"/>
      <c r="K59" s="22"/>
      <c r="L59" s="22"/>
      <c r="M59" s="22"/>
    </row>
    <row r="60" spans="1:14" ht="20.100000000000001" customHeight="1" x14ac:dyDescent="0.2">
      <c r="A60" s="22"/>
      <c r="B60" s="33"/>
      <c r="C60" s="33"/>
      <c r="D60" s="33"/>
      <c r="E60" s="33"/>
      <c r="F60" s="22"/>
      <c r="G60" s="22"/>
      <c r="H60" s="22"/>
      <c r="I60" s="22"/>
      <c r="J60" s="22"/>
      <c r="K60" s="22"/>
      <c r="L60" s="22"/>
      <c r="M60" s="22"/>
    </row>
    <row r="61" spans="1:14" ht="20.100000000000001" customHeight="1" x14ac:dyDescent="0.2">
      <c r="A61" s="22"/>
      <c r="B61" s="33"/>
      <c r="C61" s="33"/>
      <c r="D61" s="33"/>
      <c r="E61" s="33"/>
      <c r="F61" s="22"/>
      <c r="G61" s="22"/>
      <c r="H61" s="22"/>
      <c r="I61" s="22"/>
      <c r="J61" s="22"/>
      <c r="K61" s="22"/>
      <c r="L61" s="22"/>
      <c r="M61" s="22"/>
    </row>
    <row r="62" spans="1:14" ht="20.100000000000001" customHeight="1" x14ac:dyDescent="0.2">
      <c r="A62" s="22"/>
      <c r="B62" s="33"/>
      <c r="C62" s="33"/>
      <c r="D62" s="33"/>
      <c r="E62" s="33"/>
      <c r="F62" s="22"/>
      <c r="G62" s="22"/>
      <c r="H62" s="22"/>
      <c r="I62" s="22"/>
      <c r="J62" s="22"/>
      <c r="K62" s="22"/>
      <c r="L62" s="22"/>
      <c r="M62" s="22"/>
    </row>
    <row r="63" spans="1:14" ht="20.100000000000001" customHeight="1" x14ac:dyDescent="0.2">
      <c r="A63" s="22"/>
      <c r="B63" s="33"/>
      <c r="C63" s="33"/>
      <c r="D63" s="33"/>
      <c r="E63" s="33"/>
      <c r="F63" s="22"/>
      <c r="G63" s="22"/>
      <c r="H63" s="22"/>
      <c r="I63" s="22"/>
      <c r="J63" s="22"/>
      <c r="K63" s="22"/>
      <c r="L63" s="22"/>
      <c r="M63" s="22"/>
    </row>
    <row r="64" spans="1:14" ht="20.100000000000001" customHeight="1" x14ac:dyDescent="0.2">
      <c r="A64" s="22"/>
      <c r="B64" s="33"/>
      <c r="C64" s="33"/>
      <c r="D64" s="33"/>
      <c r="E64" s="33"/>
      <c r="F64" s="22"/>
      <c r="G64" s="22"/>
      <c r="H64" s="22"/>
      <c r="I64" s="22"/>
      <c r="J64" s="22"/>
      <c r="K64" s="22"/>
      <c r="L64" s="22"/>
      <c r="M64" s="22"/>
    </row>
    <row r="65" spans="1:13" ht="20.100000000000001" customHeight="1" x14ac:dyDescent="0.2">
      <c r="A65" s="22"/>
      <c r="B65" s="33"/>
      <c r="C65" s="33"/>
      <c r="D65" s="33"/>
      <c r="E65" s="33"/>
      <c r="F65" s="22"/>
      <c r="G65" s="22"/>
      <c r="H65" s="22"/>
      <c r="I65" s="22"/>
      <c r="J65" s="22"/>
      <c r="K65" s="22"/>
      <c r="L65" s="22"/>
      <c r="M65" s="22"/>
    </row>
    <row r="66" spans="1:13" ht="20.100000000000001" customHeight="1" x14ac:dyDescent="0.2">
      <c r="A66" s="22"/>
      <c r="B66" s="33"/>
      <c r="C66" s="33"/>
      <c r="D66" s="33"/>
      <c r="E66" s="33"/>
      <c r="F66" s="22"/>
      <c r="G66" s="22"/>
      <c r="H66" s="22"/>
      <c r="I66" s="22"/>
      <c r="J66" s="22"/>
      <c r="K66" s="22"/>
      <c r="L66" s="22"/>
      <c r="M66" s="22"/>
    </row>
    <row r="67" spans="1:13" ht="20.100000000000001" customHeight="1" x14ac:dyDescent="0.2">
      <c r="A67" s="22"/>
      <c r="B67" s="33"/>
      <c r="C67" s="33"/>
      <c r="D67" s="33"/>
      <c r="E67" s="33"/>
      <c r="F67" s="22"/>
      <c r="G67" s="22"/>
      <c r="H67" s="22"/>
      <c r="I67" s="22"/>
      <c r="J67" s="22"/>
      <c r="K67" s="22"/>
      <c r="L67" s="22"/>
      <c r="M67" s="22"/>
    </row>
    <row r="68" spans="1:13" ht="20.100000000000001" customHeight="1" x14ac:dyDescent="0.2">
      <c r="A68" s="22"/>
      <c r="B68" s="33"/>
      <c r="C68" s="33"/>
      <c r="D68" s="33"/>
      <c r="E68" s="33"/>
      <c r="F68" s="22"/>
      <c r="G68" s="22"/>
      <c r="H68" s="22"/>
      <c r="I68" s="22"/>
      <c r="J68" s="22"/>
      <c r="K68" s="22"/>
      <c r="L68" s="22"/>
      <c r="M68" s="22"/>
    </row>
    <row r="69" spans="1:13" ht="20.100000000000001" customHeight="1" x14ac:dyDescent="0.2">
      <c r="A69" s="22"/>
      <c r="B69" s="33"/>
      <c r="C69" s="33"/>
      <c r="D69" s="33"/>
      <c r="E69" s="33"/>
      <c r="F69" s="22"/>
      <c r="G69" s="22"/>
      <c r="H69" s="22"/>
      <c r="I69" s="22"/>
      <c r="J69" s="22"/>
      <c r="K69" s="22"/>
      <c r="L69" s="22"/>
      <c r="M69" s="22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6" customWidth="1"/>
    <col min="3" max="17" width="12.7109375" style="6" customWidth="1"/>
    <col min="18" max="54" width="12.7109375" style="7" customWidth="1"/>
    <col min="55" max="16384" width="9.140625" style="7"/>
  </cols>
  <sheetData>
    <row r="1" spans="1:11" ht="20.100000000000001" customHeight="1" x14ac:dyDescent="0.2">
      <c r="A1" s="117" t="s">
        <v>0</v>
      </c>
      <c r="B1" s="138"/>
      <c r="C1" s="139"/>
      <c r="D1" s="140"/>
      <c r="E1" s="141"/>
      <c r="F1" s="35"/>
    </row>
    <row r="2" spans="1:11" ht="127.5" x14ac:dyDescent="0.2">
      <c r="A2" s="138"/>
      <c r="B2" s="138"/>
      <c r="C2" s="8" t="s">
        <v>1</v>
      </c>
      <c r="D2" s="8" t="s">
        <v>2</v>
      </c>
      <c r="E2" s="9" t="s">
        <v>3</v>
      </c>
      <c r="F2" s="10"/>
    </row>
    <row r="3" spans="1:11" ht="20.100000000000001" customHeight="1" x14ac:dyDescent="0.2">
      <c r="A3" s="131" t="s">
        <v>4</v>
      </c>
      <c r="B3" s="12" t="s">
        <v>5</v>
      </c>
      <c r="C3" s="66">
        <v>390823</v>
      </c>
      <c r="D3" s="91">
        <v>0.22170000000000001</v>
      </c>
      <c r="E3" s="15">
        <f>IF(C3=0,0,(C3-'May 14'!C3)/'May 14'!C3)</f>
        <v>4.3817042645161626E-3</v>
      </c>
      <c r="F3" s="53"/>
    </row>
    <row r="4" spans="1:11" ht="20.100000000000001" customHeight="1" x14ac:dyDescent="0.2">
      <c r="A4" s="131"/>
      <c r="B4" s="12" t="s">
        <v>6</v>
      </c>
      <c r="C4" s="66">
        <v>441778</v>
      </c>
      <c r="D4" s="91">
        <v>0.25059999999999999</v>
      </c>
      <c r="E4" s="15">
        <f>IF(C4=0,0,(C4-'May 14'!C4)/'May 14'!C4)</f>
        <v>3.5528174933100718E-3</v>
      </c>
      <c r="F4" s="53"/>
    </row>
    <row r="5" spans="1:11" ht="20.100000000000001" customHeight="1" x14ac:dyDescent="0.2">
      <c r="A5" s="131"/>
      <c r="B5" s="12" t="s">
        <v>7</v>
      </c>
      <c r="C5" s="66">
        <v>349040</v>
      </c>
      <c r="D5" s="91">
        <v>0.19800000000000001</v>
      </c>
      <c r="E5" s="15">
        <f>IF(C5=0,0,(C5-'May 14'!C5)/'May 14'!C5)</f>
        <v>1.7075865631591787E-3</v>
      </c>
      <c r="F5" s="53"/>
    </row>
    <row r="6" spans="1:11" ht="20.100000000000001" customHeight="1" x14ac:dyDescent="0.2">
      <c r="A6" s="131"/>
      <c r="B6" s="12" t="s">
        <v>8</v>
      </c>
      <c r="C6" s="66">
        <v>199305</v>
      </c>
      <c r="D6" s="91">
        <v>0.11310000000000001</v>
      </c>
      <c r="E6" s="15">
        <f>IF(C6=0,0,(C6-'May 14'!C6)/'May 14'!C6)</f>
        <v>5.2708564511247859E-3</v>
      </c>
      <c r="F6" s="53"/>
    </row>
    <row r="7" spans="1:11" ht="20.100000000000001" customHeight="1" x14ac:dyDescent="0.2">
      <c r="A7" s="131"/>
      <c r="B7" s="12" t="s">
        <v>9</v>
      </c>
      <c r="C7" s="66">
        <v>274936</v>
      </c>
      <c r="D7" s="91">
        <v>0.156</v>
      </c>
      <c r="E7" s="15">
        <f>IF(C7=0,0,(C7-'May 14'!C7)/'May 14'!C7)</f>
        <v>1.3512283065940671E-3</v>
      </c>
      <c r="F7" s="53"/>
    </row>
    <row r="8" spans="1:11" ht="20.100000000000001" customHeight="1" x14ac:dyDescent="0.2">
      <c r="A8" s="131"/>
      <c r="B8" s="12" t="s">
        <v>10</v>
      </c>
      <c r="C8" s="66">
        <v>54036</v>
      </c>
      <c r="D8" s="91">
        <v>3.0700000000000002E-2</v>
      </c>
      <c r="E8" s="15">
        <f>IF(C8=0,0,(C8-'May 14'!C8)/'May 14'!C8)</f>
        <v>1.4084507042253522E-3</v>
      </c>
      <c r="F8" s="53"/>
    </row>
    <row r="9" spans="1:11" ht="20.100000000000001" customHeight="1" x14ac:dyDescent="0.2">
      <c r="A9" s="131"/>
      <c r="B9" s="12" t="s">
        <v>11</v>
      </c>
      <c r="C9" s="66">
        <v>13418</v>
      </c>
      <c r="D9" s="91">
        <v>7.6E-3</v>
      </c>
      <c r="E9" s="15">
        <f>IF(C9=0,0,(C9-'May 14'!C9)/'May 14'!C9)</f>
        <v>2.2363026462914648E-4</v>
      </c>
      <c r="F9" s="53"/>
    </row>
    <row r="10" spans="1:11" ht="20.100000000000001" customHeight="1" x14ac:dyDescent="0.2">
      <c r="A10" s="131"/>
      <c r="B10" s="12" t="s">
        <v>12</v>
      </c>
      <c r="C10" s="66">
        <v>39312</v>
      </c>
      <c r="D10" s="91">
        <v>2.23E-2</v>
      </c>
      <c r="E10" s="15">
        <f>IF(C10=0,0,(C10-'May 14'!C10)/'May 14'!C10)</f>
        <v>2.626947894616032E-3</v>
      </c>
      <c r="F10" s="53"/>
    </row>
    <row r="11" spans="1:11" ht="20.100000000000001" customHeight="1" x14ac:dyDescent="0.2">
      <c r="A11" s="121" t="s">
        <v>13</v>
      </c>
      <c r="B11" s="122"/>
      <c r="C11" s="17">
        <f>SUM(C3:C10)</f>
        <v>1762648</v>
      </c>
      <c r="D11" s="18">
        <f>SUM(D3:D10)</f>
        <v>1</v>
      </c>
      <c r="E11" s="18">
        <f>IF(C11=0,0,(C11-'May 14'!C11)/'May 14'!C11)</f>
        <v>3.1083789650042737E-3</v>
      </c>
      <c r="F11" s="20"/>
    </row>
    <row r="14" spans="1:11" ht="20.100000000000001" customHeight="1" x14ac:dyDescent="0.2">
      <c r="A14" s="121" t="s">
        <v>0</v>
      </c>
      <c r="B14" s="121"/>
      <c r="C14" s="124" t="s">
        <v>14</v>
      </c>
      <c r="D14" s="125"/>
      <c r="E14" s="125"/>
      <c r="F14" s="125"/>
      <c r="G14" s="125"/>
      <c r="H14" s="125"/>
      <c r="I14" s="125"/>
      <c r="J14" s="125"/>
      <c r="K14" s="142"/>
    </row>
    <row r="15" spans="1:11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</row>
    <row r="16" spans="1:11" ht="20.100000000000001" customHeight="1" x14ac:dyDescent="0.2">
      <c r="A16" s="131" t="s">
        <v>4</v>
      </c>
      <c r="B16" s="12" t="s">
        <v>5</v>
      </c>
      <c r="C16" s="66">
        <v>443</v>
      </c>
      <c r="D16" s="66">
        <v>8395</v>
      </c>
      <c r="E16" s="66">
        <v>36248</v>
      </c>
      <c r="F16" s="66">
        <v>45931</v>
      </c>
      <c r="G16" s="66">
        <v>42098</v>
      </c>
      <c r="H16" s="66">
        <v>43474</v>
      </c>
      <c r="I16" s="66">
        <v>62282</v>
      </c>
      <c r="J16" s="66">
        <f>SUM(C16:I16)</f>
        <v>238871</v>
      </c>
      <c r="K16" s="27">
        <f>J16/'[1]ABS Estimated Population'!D3</f>
        <v>8.0593202897523877E-2</v>
      </c>
    </row>
    <row r="17" spans="1:11" ht="20.100000000000001" customHeight="1" x14ac:dyDescent="0.2">
      <c r="A17" s="131"/>
      <c r="B17" s="12" t="s">
        <v>6</v>
      </c>
      <c r="C17" s="66">
        <v>327</v>
      </c>
      <c r="D17" s="66">
        <v>18635</v>
      </c>
      <c r="E17" s="66">
        <v>61077</v>
      </c>
      <c r="F17" s="66">
        <v>58616</v>
      </c>
      <c r="G17" s="66">
        <v>47288</v>
      </c>
      <c r="H17" s="66">
        <v>41977</v>
      </c>
      <c r="I17" s="66">
        <v>46965</v>
      </c>
      <c r="J17" s="66">
        <f t="shared" ref="J17:J23" si="0">SUM(C17:I17)</f>
        <v>274885</v>
      </c>
      <c r="K17" s="27">
        <f>J17/'[1]ABS Estimated Population'!D4</f>
        <v>0.11899917488248786</v>
      </c>
    </row>
    <row r="18" spans="1:11" ht="20.100000000000001" customHeight="1" x14ac:dyDescent="0.2">
      <c r="A18" s="131"/>
      <c r="B18" s="12" t="s">
        <v>7</v>
      </c>
      <c r="C18" s="66">
        <v>262</v>
      </c>
      <c r="D18" s="66">
        <v>10886</v>
      </c>
      <c r="E18" s="66">
        <v>39356</v>
      </c>
      <c r="F18" s="66">
        <v>44273</v>
      </c>
      <c r="G18" s="66">
        <v>40794</v>
      </c>
      <c r="H18" s="66">
        <v>38545</v>
      </c>
      <c r="I18" s="66">
        <v>43594</v>
      </c>
      <c r="J18" s="66">
        <f t="shared" si="0"/>
        <v>217710</v>
      </c>
      <c r="K18" s="27">
        <f>J18/'[1]ABS Estimated Population'!D5</f>
        <v>0.1198115242715882</v>
      </c>
    </row>
    <row r="19" spans="1:11" ht="20.100000000000001" customHeight="1" x14ac:dyDescent="0.2">
      <c r="A19" s="131"/>
      <c r="B19" s="12" t="s">
        <v>8</v>
      </c>
      <c r="C19" s="66">
        <v>2874</v>
      </c>
      <c r="D19" s="66">
        <v>13754</v>
      </c>
      <c r="E19" s="66">
        <v>19915</v>
      </c>
      <c r="F19" s="66">
        <v>18958</v>
      </c>
      <c r="G19" s="66">
        <v>18605</v>
      </c>
      <c r="H19" s="66">
        <v>19051</v>
      </c>
      <c r="I19" s="66">
        <v>24931</v>
      </c>
      <c r="J19" s="66">
        <f t="shared" si="0"/>
        <v>118088</v>
      </c>
      <c r="K19" s="27">
        <f>J19/'[1]ABS Estimated Population'!D6</f>
        <v>0.17297607677930052</v>
      </c>
    </row>
    <row r="20" spans="1:11" ht="20.100000000000001" customHeight="1" x14ac:dyDescent="0.2">
      <c r="A20" s="131"/>
      <c r="B20" s="12" t="s">
        <v>9</v>
      </c>
      <c r="C20" s="66">
        <v>141</v>
      </c>
      <c r="D20" s="66">
        <v>10854</v>
      </c>
      <c r="E20" s="66">
        <v>36096</v>
      </c>
      <c r="F20" s="66">
        <v>34929</v>
      </c>
      <c r="G20" s="66">
        <v>31102</v>
      </c>
      <c r="H20" s="66">
        <v>27559</v>
      </c>
      <c r="I20" s="66">
        <v>28726</v>
      </c>
      <c r="J20" s="66">
        <f t="shared" si="0"/>
        <v>169407</v>
      </c>
      <c r="K20" s="27">
        <f>J20/'[1]ABS Estimated Population'!D7</f>
        <v>0.17610644123755922</v>
      </c>
    </row>
    <row r="21" spans="1:11" ht="20.100000000000001" customHeight="1" x14ac:dyDescent="0.2">
      <c r="A21" s="131"/>
      <c r="B21" s="12" t="s">
        <v>10</v>
      </c>
      <c r="C21" s="66">
        <v>58</v>
      </c>
      <c r="D21" s="66">
        <v>2402</v>
      </c>
      <c r="E21" s="66">
        <v>5903</v>
      </c>
      <c r="F21" s="66">
        <v>6150</v>
      </c>
      <c r="G21" s="66">
        <v>6399</v>
      </c>
      <c r="H21" s="66">
        <v>6509</v>
      </c>
      <c r="I21" s="66">
        <v>6515</v>
      </c>
      <c r="J21" s="66">
        <f t="shared" si="0"/>
        <v>33936</v>
      </c>
      <c r="K21" s="27">
        <f>J21/'[1]ABS Estimated Population'!D8</f>
        <v>0.16342648553115052</v>
      </c>
    </row>
    <row r="22" spans="1:11" ht="20.100000000000001" customHeight="1" x14ac:dyDescent="0.2">
      <c r="A22" s="131"/>
      <c r="B22" s="12" t="s">
        <v>11</v>
      </c>
      <c r="C22" s="66">
        <v>14</v>
      </c>
      <c r="D22" s="66">
        <v>555</v>
      </c>
      <c r="E22" s="66">
        <v>2277</v>
      </c>
      <c r="F22" s="66">
        <v>2089</v>
      </c>
      <c r="G22" s="66">
        <v>1727</v>
      </c>
      <c r="H22" s="66">
        <v>1241</v>
      </c>
      <c r="I22" s="66">
        <v>689</v>
      </c>
      <c r="J22" s="66">
        <f t="shared" si="0"/>
        <v>8592</v>
      </c>
      <c r="K22" s="27">
        <f>J22/'[1]ABS Estimated Population'!D9</f>
        <v>0.10163236337828246</v>
      </c>
    </row>
    <row r="23" spans="1:11" ht="20.100000000000001" customHeight="1" x14ac:dyDescent="0.2">
      <c r="A23" s="131"/>
      <c r="B23" s="12" t="s">
        <v>12</v>
      </c>
      <c r="C23" s="66">
        <v>40</v>
      </c>
      <c r="D23" s="66">
        <v>1894</v>
      </c>
      <c r="E23" s="66">
        <v>5963</v>
      </c>
      <c r="F23" s="66">
        <v>5170</v>
      </c>
      <c r="G23" s="66">
        <v>3995</v>
      </c>
      <c r="H23" s="66">
        <v>3362</v>
      </c>
      <c r="I23" s="66">
        <v>3609</v>
      </c>
      <c r="J23" s="66">
        <f t="shared" si="0"/>
        <v>24033</v>
      </c>
      <c r="K23" s="27">
        <f>J23/'[1]ABS Estimated Population'!D10</f>
        <v>0.15716471788432865</v>
      </c>
    </row>
    <row r="24" spans="1:11" ht="20.100000000000001" customHeight="1" x14ac:dyDescent="0.2">
      <c r="A24" s="121" t="s">
        <v>13</v>
      </c>
      <c r="B24" s="122"/>
      <c r="C24" s="17">
        <f>SUM(C16:C23)</f>
        <v>4159</v>
      </c>
      <c r="D24" s="17">
        <f t="shared" ref="D24:J24" si="1">SUM(D16:D23)</f>
        <v>67375</v>
      </c>
      <c r="E24" s="17">
        <f t="shared" si="1"/>
        <v>206835</v>
      </c>
      <c r="F24" s="17">
        <f t="shared" si="1"/>
        <v>216116</v>
      </c>
      <c r="G24" s="17">
        <f t="shared" si="1"/>
        <v>192008</v>
      </c>
      <c r="H24" s="17">
        <f t="shared" si="1"/>
        <v>181718</v>
      </c>
      <c r="I24" s="17">
        <f t="shared" si="1"/>
        <v>217311</v>
      </c>
      <c r="J24" s="17">
        <f t="shared" si="1"/>
        <v>1085522</v>
      </c>
      <c r="K24" s="30">
        <f>J24/'[1]ABS Estimated Population'!D11</f>
        <v>0.11822841550123367</v>
      </c>
    </row>
    <row r="27" spans="1:11" ht="20.100000000000001" customHeight="1" x14ac:dyDescent="0.2">
      <c r="A27" s="121" t="s">
        <v>0</v>
      </c>
      <c r="B27" s="121"/>
      <c r="C27" s="126" t="s">
        <v>24</v>
      </c>
      <c r="D27" s="132"/>
      <c r="E27" s="132"/>
      <c r="F27" s="132"/>
      <c r="G27" s="132"/>
      <c r="H27" s="132"/>
      <c r="I27" s="132"/>
      <c r="J27" s="132"/>
      <c r="K27" s="133"/>
    </row>
    <row r="28" spans="1:11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</row>
    <row r="29" spans="1:11" ht="20.100000000000001" customHeight="1" x14ac:dyDescent="0.2">
      <c r="A29" s="120" t="s">
        <v>4</v>
      </c>
      <c r="B29" s="12" t="s">
        <v>5</v>
      </c>
      <c r="C29" s="66">
        <v>175</v>
      </c>
      <c r="D29" s="66">
        <v>3217</v>
      </c>
      <c r="E29" s="66">
        <v>16388</v>
      </c>
      <c r="F29" s="66">
        <v>24291</v>
      </c>
      <c r="G29" s="66">
        <v>26831</v>
      </c>
      <c r="H29" s="66">
        <v>29651</v>
      </c>
      <c r="I29" s="66">
        <v>51399</v>
      </c>
      <c r="J29" s="66">
        <f>SUM(C29:I29)</f>
        <v>151952</v>
      </c>
      <c r="K29" s="27">
        <f>J29/'[1]ABS Estimated Population'!C3</f>
        <v>5.2943250599632348E-2</v>
      </c>
    </row>
    <row r="30" spans="1:11" ht="20.100000000000001" customHeight="1" x14ac:dyDescent="0.2">
      <c r="A30" s="120"/>
      <c r="B30" s="12" t="s">
        <v>6</v>
      </c>
      <c r="C30" s="66">
        <v>87</v>
      </c>
      <c r="D30" s="66">
        <v>6422</v>
      </c>
      <c r="E30" s="66">
        <v>28589</v>
      </c>
      <c r="F30" s="66">
        <v>33472</v>
      </c>
      <c r="G30" s="66">
        <v>31108</v>
      </c>
      <c r="H30" s="66">
        <v>29280</v>
      </c>
      <c r="I30" s="66">
        <v>37935</v>
      </c>
      <c r="J30" s="66">
        <f t="shared" ref="J30:J36" si="2">SUM(C30:I30)</f>
        <v>166893</v>
      </c>
      <c r="K30" s="27">
        <f>J30/'[1]ABS Estimated Population'!C4</f>
        <v>7.5102499636621856E-2</v>
      </c>
    </row>
    <row r="31" spans="1:11" ht="20.100000000000001" customHeight="1" x14ac:dyDescent="0.2">
      <c r="A31" s="120"/>
      <c r="B31" s="12" t="s">
        <v>7</v>
      </c>
      <c r="C31" s="66">
        <v>47</v>
      </c>
      <c r="D31" s="66">
        <v>3277</v>
      </c>
      <c r="E31" s="66">
        <v>16501</v>
      </c>
      <c r="F31" s="66">
        <v>22798</v>
      </c>
      <c r="G31" s="66">
        <v>25239</v>
      </c>
      <c r="H31" s="66">
        <v>26096</v>
      </c>
      <c r="I31" s="66">
        <v>37372</v>
      </c>
      <c r="J31" s="66">
        <f t="shared" si="2"/>
        <v>131330</v>
      </c>
      <c r="K31" s="27">
        <f>J31/'[1]ABS Estimated Population'!C5</f>
        <v>7.3678618053253042E-2</v>
      </c>
    </row>
    <row r="32" spans="1:11" ht="20.100000000000001" customHeight="1" x14ac:dyDescent="0.2">
      <c r="A32" s="120"/>
      <c r="B32" s="12" t="s">
        <v>8</v>
      </c>
      <c r="C32" s="66">
        <v>2769</v>
      </c>
      <c r="D32" s="66">
        <v>9139</v>
      </c>
      <c r="E32" s="66">
        <v>10974</v>
      </c>
      <c r="F32" s="66">
        <v>11528</v>
      </c>
      <c r="G32" s="66">
        <v>12709</v>
      </c>
      <c r="H32" s="66">
        <v>13299</v>
      </c>
      <c r="I32" s="66">
        <v>20799</v>
      </c>
      <c r="J32" s="66">
        <f t="shared" si="2"/>
        <v>81217</v>
      </c>
      <c r="K32" s="27">
        <f>J32/'[1]ABS Estimated Population'!C6</f>
        <v>0.12303555468028056</v>
      </c>
    </row>
    <row r="33" spans="1:17" ht="20.100000000000001" customHeight="1" x14ac:dyDescent="0.2">
      <c r="A33" s="120"/>
      <c r="B33" s="12" t="s">
        <v>9</v>
      </c>
      <c r="C33" s="66">
        <v>43</v>
      </c>
      <c r="D33" s="66">
        <v>4291</v>
      </c>
      <c r="E33" s="66">
        <v>16869</v>
      </c>
      <c r="F33" s="66">
        <v>19853</v>
      </c>
      <c r="G33" s="66">
        <v>20306</v>
      </c>
      <c r="H33" s="66">
        <v>19615</v>
      </c>
      <c r="I33" s="66">
        <v>24552</v>
      </c>
      <c r="J33" s="66">
        <f t="shared" si="2"/>
        <v>105529</v>
      </c>
      <c r="K33" s="27">
        <f>J33/'[1]ABS Estimated Population'!C7</f>
        <v>0.10814292258172283</v>
      </c>
    </row>
    <row r="34" spans="1:17" ht="20.100000000000001" customHeight="1" x14ac:dyDescent="0.2">
      <c r="A34" s="120"/>
      <c r="B34" s="12" t="s">
        <v>10</v>
      </c>
      <c r="C34" s="66">
        <v>13</v>
      </c>
      <c r="D34" s="66">
        <v>763</v>
      </c>
      <c r="E34" s="66">
        <v>2635</v>
      </c>
      <c r="F34" s="66">
        <v>3061</v>
      </c>
      <c r="G34" s="66">
        <v>3719</v>
      </c>
      <c r="H34" s="66">
        <v>4351</v>
      </c>
      <c r="I34" s="66">
        <v>5558</v>
      </c>
      <c r="J34" s="66">
        <f t="shared" si="2"/>
        <v>20100</v>
      </c>
      <c r="K34" s="27">
        <f>J34/'[1]ABS Estimated Population'!C8</f>
        <v>9.9265631867724843E-2</v>
      </c>
    </row>
    <row r="35" spans="1:17" ht="20.100000000000001" customHeight="1" x14ac:dyDescent="0.2">
      <c r="A35" s="120"/>
      <c r="B35" s="12" t="s">
        <v>11</v>
      </c>
      <c r="C35" s="66">
        <v>2</v>
      </c>
      <c r="D35" s="66">
        <v>155</v>
      </c>
      <c r="E35" s="66">
        <v>882</v>
      </c>
      <c r="F35" s="66">
        <v>1041</v>
      </c>
      <c r="G35" s="66">
        <v>1093</v>
      </c>
      <c r="H35" s="66">
        <v>977</v>
      </c>
      <c r="I35" s="66">
        <v>676</v>
      </c>
      <c r="J35" s="66">
        <f t="shared" si="2"/>
        <v>4826</v>
      </c>
      <c r="K35" s="27">
        <f>J35/'[1]ABS Estimated Population'!C9</f>
        <v>5.1167327551474795E-2</v>
      </c>
    </row>
    <row r="36" spans="1:17" ht="20.100000000000001" customHeight="1" x14ac:dyDescent="0.2">
      <c r="A36" s="120"/>
      <c r="B36" s="12" t="s">
        <v>12</v>
      </c>
      <c r="C36" s="66">
        <v>8</v>
      </c>
      <c r="D36" s="66">
        <v>753</v>
      </c>
      <c r="E36" s="66">
        <v>3070</v>
      </c>
      <c r="F36" s="66">
        <v>3152</v>
      </c>
      <c r="G36" s="66">
        <v>2893</v>
      </c>
      <c r="H36" s="66">
        <v>2515</v>
      </c>
      <c r="I36" s="66">
        <v>2888</v>
      </c>
      <c r="J36" s="66">
        <f t="shared" si="2"/>
        <v>15279</v>
      </c>
      <c r="K36" s="27">
        <f>J36/'[1]ABS Estimated Population'!C10</f>
        <v>0.10247072552412377</v>
      </c>
    </row>
    <row r="37" spans="1:17" ht="20.100000000000001" customHeight="1" x14ac:dyDescent="0.2">
      <c r="A37" s="121" t="s">
        <v>13</v>
      </c>
      <c r="B37" s="122"/>
      <c r="C37" s="17">
        <f>SUM(C29:C36)</f>
        <v>3144</v>
      </c>
      <c r="D37" s="17">
        <f t="shared" ref="D37:I37" si="3">SUM(D29:D36)</f>
        <v>28017</v>
      </c>
      <c r="E37" s="17">
        <f t="shared" si="3"/>
        <v>95908</v>
      </c>
      <c r="F37" s="17">
        <f t="shared" si="3"/>
        <v>119196</v>
      </c>
      <c r="G37" s="17">
        <f t="shared" si="3"/>
        <v>123898</v>
      </c>
      <c r="H37" s="17">
        <f t="shared" si="3"/>
        <v>125784</v>
      </c>
      <c r="I37" s="17">
        <f t="shared" si="3"/>
        <v>181179</v>
      </c>
      <c r="J37" s="17">
        <f>SUM(J29:J36)</f>
        <v>677126</v>
      </c>
      <c r="K37" s="30">
        <f>J37/'[1]ABS Estimated Population'!C11</f>
        <v>7.5585671578746669E-2</v>
      </c>
    </row>
    <row r="39" spans="1:17" s="37" customFormat="1" ht="20.100000000000001" customHeight="1" x14ac:dyDescent="0.2">
      <c r="A39" s="134" t="s">
        <v>25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35"/>
      <c r="M39" s="36"/>
      <c r="N39" s="36"/>
      <c r="O39" s="36"/>
      <c r="P39" s="36"/>
      <c r="Q39" s="36"/>
    </row>
    <row r="40" spans="1:17" s="37" customFormat="1" ht="20.100000000000001" customHeight="1" x14ac:dyDescent="0.2">
      <c r="A40" s="135" t="s">
        <v>26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35"/>
      <c r="M40" s="36"/>
      <c r="N40" s="36"/>
      <c r="O40" s="36"/>
      <c r="P40" s="36"/>
      <c r="Q40" s="36"/>
    </row>
    <row r="41" spans="1:17" s="37" customFormat="1" ht="20.100000000000001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49"/>
      <c r="M41" s="36"/>
      <c r="N41" s="36"/>
      <c r="O41" s="36"/>
      <c r="P41" s="36"/>
      <c r="Q41" s="36"/>
    </row>
    <row r="42" spans="1:17" s="37" customFormat="1" ht="20.100000000000001" customHeight="1" x14ac:dyDescent="0.2">
      <c r="A42" s="111" t="s">
        <v>27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48"/>
      <c r="M42" s="63"/>
      <c r="N42" s="63"/>
      <c r="O42" s="36"/>
      <c r="P42" s="36"/>
      <c r="Q42" s="36"/>
    </row>
    <row r="43" spans="1:17" s="37" customFormat="1" ht="20.100000000000001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48"/>
      <c r="M43" s="63"/>
      <c r="N43" s="63"/>
      <c r="O43" s="36"/>
      <c r="P43" s="36"/>
      <c r="Q43" s="36"/>
    </row>
    <row r="44" spans="1:17" s="37" customFormat="1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40"/>
      <c r="M44" s="63"/>
      <c r="N44" s="63"/>
      <c r="O44" s="36"/>
      <c r="P44" s="36"/>
      <c r="Q44" s="36"/>
    </row>
    <row r="45" spans="1:17" s="37" customFormat="1" ht="20.100000000000001" customHeight="1" x14ac:dyDescent="0.2">
      <c r="A45" s="111" t="s">
        <v>29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90"/>
      <c r="M45" s="43"/>
      <c r="N45" s="43"/>
      <c r="O45" s="36"/>
      <c r="P45" s="36"/>
      <c r="Q45" s="36"/>
    </row>
    <row r="46" spans="1:17" s="45" customFormat="1" ht="20.100000000000001" customHeight="1" x14ac:dyDescent="0.2">
      <c r="A46" s="129" t="s">
        <v>36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49"/>
    </row>
    <row r="47" spans="1:17" s="37" customFormat="1" ht="20.100000000000001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35"/>
      <c r="M47" s="36"/>
      <c r="N47" s="36"/>
      <c r="O47" s="36"/>
      <c r="P47" s="36"/>
      <c r="Q47" s="36"/>
    </row>
    <row r="48" spans="1:17" ht="20.100000000000001" customHeight="1" x14ac:dyDescent="0.2">
      <c r="A48" s="35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37"/>
      <c r="N48" s="37"/>
    </row>
    <row r="49" spans="1:14" ht="20.100000000000001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37"/>
      <c r="M49" s="37"/>
      <c r="N49" s="37"/>
    </row>
    <row r="50" spans="1:14" ht="20.100000000000001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37"/>
      <c r="M50" s="37"/>
      <c r="N50" s="37"/>
    </row>
    <row r="51" spans="1:14" ht="20.100000000000001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37"/>
      <c r="M51" s="37"/>
      <c r="N51" s="37"/>
    </row>
    <row r="52" spans="1:14" ht="20.100000000000001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37"/>
      <c r="M52" s="37"/>
      <c r="N52" s="37"/>
    </row>
    <row r="53" spans="1:14" ht="20.100000000000001" customHeight="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37"/>
      <c r="M53" s="37"/>
      <c r="N53" s="37"/>
    </row>
    <row r="54" spans="1:14" ht="20.100000000000001" customHeight="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37"/>
      <c r="M54" s="37"/>
      <c r="N54" s="37"/>
    </row>
    <row r="55" spans="1:14" ht="20.100000000000001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&amp;F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6" customWidth="1"/>
    <col min="3" max="17" width="12.7109375" style="6" customWidth="1"/>
    <col min="18" max="35" width="12.7109375" style="7" customWidth="1"/>
    <col min="36" max="16384" width="9.140625" style="7"/>
  </cols>
  <sheetData>
    <row r="1" spans="1:11" ht="20.100000000000001" customHeight="1" x14ac:dyDescent="0.2">
      <c r="A1" s="117" t="s">
        <v>0</v>
      </c>
      <c r="B1" s="138"/>
      <c r="C1" s="154"/>
      <c r="D1" s="154"/>
      <c r="E1" s="154"/>
      <c r="F1" s="35"/>
    </row>
    <row r="2" spans="1:11" ht="127.5" x14ac:dyDescent="0.2">
      <c r="A2" s="138"/>
      <c r="B2" s="138"/>
      <c r="C2" s="8" t="s">
        <v>1</v>
      </c>
      <c r="D2" s="8" t="s">
        <v>2</v>
      </c>
      <c r="E2" s="9" t="s">
        <v>3</v>
      </c>
      <c r="F2" s="10"/>
    </row>
    <row r="3" spans="1:11" ht="20.100000000000001" customHeight="1" x14ac:dyDescent="0.2">
      <c r="A3" s="131" t="s">
        <v>4</v>
      </c>
      <c r="B3" s="12" t="s">
        <v>5</v>
      </c>
      <c r="C3" s="92">
        <v>392604</v>
      </c>
      <c r="D3" s="14">
        <v>0.22189999999999999</v>
      </c>
      <c r="E3" s="15">
        <f>IF(C3=0,0,(C3-'Jun 14'!C3)/'Jun 14'!C3)</f>
        <v>4.5570501224339406E-3</v>
      </c>
      <c r="F3" s="53"/>
    </row>
    <row r="4" spans="1:11" ht="20.100000000000001" customHeight="1" x14ac:dyDescent="0.2">
      <c r="A4" s="131"/>
      <c r="B4" s="12" t="s">
        <v>6</v>
      </c>
      <c r="C4" s="92">
        <v>443637</v>
      </c>
      <c r="D4" s="14">
        <v>0.25069999999999998</v>
      </c>
      <c r="E4" s="15">
        <f>IF(C4=0,0,(C4-'Jun 14'!C4)/'Jun 14'!C4)</f>
        <v>4.207995871229441E-3</v>
      </c>
      <c r="F4" s="53"/>
    </row>
    <row r="5" spans="1:11" ht="20.100000000000001" customHeight="1" x14ac:dyDescent="0.2">
      <c r="A5" s="131"/>
      <c r="B5" s="12" t="s">
        <v>7</v>
      </c>
      <c r="C5" s="92">
        <v>350123</v>
      </c>
      <c r="D5" s="14">
        <v>0.19789999999999999</v>
      </c>
      <c r="E5" s="15">
        <f>IF(C5=0,0,(C5-'Jun 14'!C5)/'Jun 14'!C5)</f>
        <v>3.1027962411184964E-3</v>
      </c>
      <c r="F5" s="53"/>
    </row>
    <row r="6" spans="1:11" ht="20.100000000000001" customHeight="1" x14ac:dyDescent="0.2">
      <c r="A6" s="131"/>
      <c r="B6" s="12" t="s">
        <v>8</v>
      </c>
      <c r="C6" s="92">
        <v>200443</v>
      </c>
      <c r="D6" s="14">
        <v>0.1133</v>
      </c>
      <c r="E6" s="15">
        <f>IF(C6=0,0,(C6-'Jun 14'!C6)/'Jun 14'!C6)</f>
        <v>5.7098416999071776E-3</v>
      </c>
      <c r="F6" s="53"/>
    </row>
    <row r="7" spans="1:11" ht="20.100000000000001" customHeight="1" x14ac:dyDescent="0.2">
      <c r="A7" s="131"/>
      <c r="B7" s="12" t="s">
        <v>9</v>
      </c>
      <c r="C7" s="92">
        <v>275462</v>
      </c>
      <c r="D7" s="14">
        <v>0.15570000000000001</v>
      </c>
      <c r="E7" s="15">
        <f>IF(C7=0,0,(C7-'Jun 14'!C7)/'Jun 14'!C7)</f>
        <v>1.913172520150144E-3</v>
      </c>
      <c r="F7" s="53"/>
    </row>
    <row r="8" spans="1:11" ht="20.100000000000001" customHeight="1" x14ac:dyDescent="0.2">
      <c r="A8" s="131"/>
      <c r="B8" s="12" t="s">
        <v>10</v>
      </c>
      <c r="C8" s="92">
        <v>54122</v>
      </c>
      <c r="D8" s="14">
        <v>3.0599999999999999E-2</v>
      </c>
      <c r="E8" s="15">
        <f>IF(C8=0,0,(C8-'Jun 14'!C8)/'Jun 14'!C8)</f>
        <v>1.591531571544896E-3</v>
      </c>
      <c r="F8" s="53"/>
    </row>
    <row r="9" spans="1:11" ht="20.100000000000001" customHeight="1" x14ac:dyDescent="0.2">
      <c r="A9" s="131"/>
      <c r="B9" s="12" t="s">
        <v>11</v>
      </c>
      <c r="C9" s="92">
        <v>13451</v>
      </c>
      <c r="D9" s="14">
        <v>7.6E-3</v>
      </c>
      <c r="E9" s="15">
        <f>IF(C9=0,0,(C9-'Jun 14'!C9)/'Jun 14'!C9)</f>
        <v>2.4593829184677298E-3</v>
      </c>
      <c r="F9" s="53"/>
    </row>
    <row r="10" spans="1:11" ht="20.100000000000001" customHeight="1" x14ac:dyDescent="0.2">
      <c r="A10" s="131"/>
      <c r="B10" s="12" t="s">
        <v>12</v>
      </c>
      <c r="C10" s="92">
        <v>39408</v>
      </c>
      <c r="D10" s="14">
        <v>2.23E-2</v>
      </c>
      <c r="E10" s="15">
        <f>IF(C10=0,0,(C10-'Jun 14'!C10)/'Jun 14'!C10)</f>
        <v>2.442002442002442E-3</v>
      </c>
      <c r="F10" s="53"/>
    </row>
    <row r="11" spans="1:11" ht="20.100000000000001" customHeight="1" x14ac:dyDescent="0.2">
      <c r="A11" s="121" t="s">
        <v>13</v>
      </c>
      <c r="B11" s="122"/>
      <c r="C11" s="17">
        <f>SUM(C3:C10)</f>
        <v>1769250</v>
      </c>
      <c r="D11" s="18">
        <f>SUM(D3:D10)</f>
        <v>1</v>
      </c>
      <c r="E11" s="19">
        <f>IF(C11=0,0,(C11-'Jun 14'!C11)/'Jun 14'!C11)</f>
        <v>3.7455010870009213E-3</v>
      </c>
      <c r="F11" s="20"/>
    </row>
    <row r="14" spans="1:11" ht="20.100000000000001" customHeight="1" x14ac:dyDescent="0.2">
      <c r="A14" s="121" t="s">
        <v>0</v>
      </c>
      <c r="B14" s="121"/>
      <c r="C14" s="155" t="s">
        <v>14</v>
      </c>
      <c r="D14" s="155"/>
      <c r="E14" s="155"/>
      <c r="F14" s="155"/>
      <c r="G14" s="155"/>
      <c r="H14" s="155"/>
      <c r="I14" s="155"/>
      <c r="J14" s="155"/>
      <c r="K14" s="156"/>
    </row>
    <row r="15" spans="1:11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</row>
    <row r="16" spans="1:11" ht="20.100000000000001" customHeight="1" x14ac:dyDescent="0.2">
      <c r="A16" s="131" t="s">
        <v>4</v>
      </c>
      <c r="B16" s="12" t="s">
        <v>5</v>
      </c>
      <c r="C16" s="92">
        <v>441</v>
      </c>
      <c r="D16" s="92">
        <v>8416</v>
      </c>
      <c r="E16" s="92">
        <v>36302</v>
      </c>
      <c r="F16" s="92">
        <v>46158</v>
      </c>
      <c r="G16" s="92">
        <v>42275</v>
      </c>
      <c r="H16" s="92">
        <v>43676</v>
      </c>
      <c r="I16" s="92">
        <v>62774</v>
      </c>
      <c r="J16" s="92">
        <f>SUM(C16:I16)</f>
        <v>240042</v>
      </c>
      <c r="K16" s="27">
        <f>J16/'[1]ABS Estimated Population'!D3</f>
        <v>8.0988289118090626E-2</v>
      </c>
    </row>
    <row r="17" spans="1:13" ht="20.100000000000001" customHeight="1" x14ac:dyDescent="0.2">
      <c r="A17" s="131"/>
      <c r="B17" s="12" t="s">
        <v>6</v>
      </c>
      <c r="C17" s="92">
        <v>312</v>
      </c>
      <c r="D17" s="92">
        <v>18486</v>
      </c>
      <c r="E17" s="92">
        <v>61377</v>
      </c>
      <c r="F17" s="92">
        <v>58790</v>
      </c>
      <c r="G17" s="92">
        <v>47593</v>
      </c>
      <c r="H17" s="92">
        <v>42190</v>
      </c>
      <c r="I17" s="92">
        <v>47375</v>
      </c>
      <c r="J17" s="92">
        <f t="shared" ref="J17:J23" si="0">SUM(C17:I17)</f>
        <v>276123</v>
      </c>
      <c r="K17" s="27">
        <f>J17/'[1]ABS Estimated Population'!D4</f>
        <v>0.11953511165060732</v>
      </c>
    </row>
    <row r="18" spans="1:13" ht="20.100000000000001" customHeight="1" x14ac:dyDescent="0.2">
      <c r="A18" s="131"/>
      <c r="B18" s="12" t="s">
        <v>7</v>
      </c>
      <c r="C18" s="92">
        <v>267</v>
      </c>
      <c r="D18" s="92">
        <v>10771</v>
      </c>
      <c r="E18" s="92">
        <v>39448</v>
      </c>
      <c r="F18" s="92">
        <v>44360</v>
      </c>
      <c r="G18" s="92">
        <v>40962</v>
      </c>
      <c r="H18" s="92">
        <v>38649</v>
      </c>
      <c r="I18" s="92">
        <v>43954</v>
      </c>
      <c r="J18" s="92">
        <f t="shared" si="0"/>
        <v>218411</v>
      </c>
      <c r="K18" s="27">
        <f>J18/'[1]ABS Estimated Population'!D5</f>
        <v>0.12019730296119539</v>
      </c>
    </row>
    <row r="19" spans="1:13" ht="20.100000000000001" customHeight="1" x14ac:dyDescent="0.2">
      <c r="A19" s="131"/>
      <c r="B19" s="12" t="s">
        <v>8</v>
      </c>
      <c r="C19" s="92">
        <v>2916</v>
      </c>
      <c r="D19" s="92">
        <v>13779</v>
      </c>
      <c r="E19" s="92">
        <v>20127</v>
      </c>
      <c r="F19" s="92">
        <v>19027</v>
      </c>
      <c r="G19" s="92">
        <v>18647</v>
      </c>
      <c r="H19" s="92">
        <v>19118</v>
      </c>
      <c r="I19" s="92">
        <v>25116</v>
      </c>
      <c r="J19" s="92">
        <f t="shared" si="0"/>
        <v>118730</v>
      </c>
      <c r="K19" s="27">
        <f>J19/'[1]ABS Estimated Population'!D6</f>
        <v>0.17391648258930925</v>
      </c>
    </row>
    <row r="20" spans="1:13" ht="20.100000000000001" customHeight="1" x14ac:dyDescent="0.2">
      <c r="A20" s="131"/>
      <c r="B20" s="12" t="s">
        <v>9</v>
      </c>
      <c r="C20" s="92">
        <v>138</v>
      </c>
      <c r="D20" s="92">
        <v>10693</v>
      </c>
      <c r="E20" s="92">
        <v>36155</v>
      </c>
      <c r="F20" s="92">
        <v>34970</v>
      </c>
      <c r="G20" s="92">
        <v>31195</v>
      </c>
      <c r="H20" s="92">
        <v>27644</v>
      </c>
      <c r="I20" s="92">
        <v>28968</v>
      </c>
      <c r="J20" s="92">
        <f t="shared" si="0"/>
        <v>169763</v>
      </c>
      <c r="K20" s="27">
        <f>J20/'[1]ABS Estimated Population'!D7</f>
        <v>0.17647651976489617</v>
      </c>
    </row>
    <row r="21" spans="1:13" ht="20.100000000000001" customHeight="1" x14ac:dyDescent="0.2">
      <c r="A21" s="131"/>
      <c r="B21" s="12" t="s">
        <v>10</v>
      </c>
      <c r="C21" s="92">
        <v>55</v>
      </c>
      <c r="D21" s="92">
        <v>2379</v>
      </c>
      <c r="E21" s="92">
        <v>5917</v>
      </c>
      <c r="F21" s="92">
        <v>6167</v>
      </c>
      <c r="G21" s="92">
        <v>6403</v>
      </c>
      <c r="H21" s="92">
        <v>6514</v>
      </c>
      <c r="I21" s="92">
        <v>6570</v>
      </c>
      <c r="J21" s="92">
        <f t="shared" si="0"/>
        <v>34005</v>
      </c>
      <c r="K21" s="27">
        <f>J21/'[1]ABS Estimated Population'!D8</f>
        <v>0.16375877064140656</v>
      </c>
    </row>
    <row r="22" spans="1:13" ht="20.100000000000001" customHeight="1" x14ac:dyDescent="0.2">
      <c r="A22" s="131"/>
      <c r="B22" s="12" t="s">
        <v>11</v>
      </c>
      <c r="C22" s="92">
        <v>13</v>
      </c>
      <c r="D22" s="92">
        <v>548</v>
      </c>
      <c r="E22" s="92">
        <v>2293</v>
      </c>
      <c r="F22" s="92">
        <v>2092</v>
      </c>
      <c r="G22" s="92">
        <v>1734</v>
      </c>
      <c r="H22" s="92">
        <v>1240</v>
      </c>
      <c r="I22" s="92">
        <v>694</v>
      </c>
      <c r="J22" s="92">
        <f t="shared" si="0"/>
        <v>8614</v>
      </c>
      <c r="K22" s="27">
        <f>J22/'[1]ABS Estimated Population'!D9</f>
        <v>0.10189259522119706</v>
      </c>
    </row>
    <row r="23" spans="1:13" ht="20.100000000000001" customHeight="1" x14ac:dyDescent="0.2">
      <c r="A23" s="131"/>
      <c r="B23" s="12" t="s">
        <v>12</v>
      </c>
      <c r="C23" s="92">
        <v>41</v>
      </c>
      <c r="D23" s="92">
        <v>1860</v>
      </c>
      <c r="E23" s="92">
        <v>5968</v>
      </c>
      <c r="F23" s="92">
        <v>5208</v>
      </c>
      <c r="G23" s="92">
        <v>4004</v>
      </c>
      <c r="H23" s="92">
        <v>3378</v>
      </c>
      <c r="I23" s="92">
        <v>3632</v>
      </c>
      <c r="J23" s="92">
        <f t="shared" si="0"/>
        <v>24091</v>
      </c>
      <c r="K23" s="27">
        <f>J23/'[1]ABS Estimated Population'!D10</f>
        <v>0.15754401109105654</v>
      </c>
    </row>
    <row r="24" spans="1:13" ht="20.100000000000001" customHeight="1" x14ac:dyDescent="0.2">
      <c r="A24" s="121" t="s">
        <v>13</v>
      </c>
      <c r="B24" s="122"/>
      <c r="C24" s="17">
        <f>SUM(C16:C23)</f>
        <v>4183</v>
      </c>
      <c r="D24" s="17">
        <f t="shared" ref="D24:J24" si="1">SUM(D16:D23)</f>
        <v>66932</v>
      </c>
      <c r="E24" s="17">
        <f t="shared" si="1"/>
        <v>207587</v>
      </c>
      <c r="F24" s="17">
        <f t="shared" si="1"/>
        <v>216772</v>
      </c>
      <c r="G24" s="17">
        <f t="shared" si="1"/>
        <v>192813</v>
      </c>
      <c r="H24" s="17">
        <f t="shared" si="1"/>
        <v>182409</v>
      </c>
      <c r="I24" s="17">
        <f t="shared" si="1"/>
        <v>219083</v>
      </c>
      <c r="J24" s="17">
        <f t="shared" si="1"/>
        <v>1089779</v>
      </c>
      <c r="K24" s="30">
        <f>J24/'[1]ABS Estimated Population'!D11</f>
        <v>0.11869206189880899</v>
      </c>
    </row>
    <row r="27" spans="1:13" ht="20.100000000000001" customHeight="1" x14ac:dyDescent="0.2">
      <c r="A27" s="121" t="s">
        <v>0</v>
      </c>
      <c r="B27" s="121"/>
      <c r="C27" s="151" t="s">
        <v>24</v>
      </c>
      <c r="D27" s="152"/>
      <c r="E27" s="152"/>
      <c r="F27" s="152"/>
      <c r="G27" s="152"/>
      <c r="H27" s="152"/>
      <c r="I27" s="152"/>
      <c r="J27" s="152"/>
      <c r="K27" s="153"/>
      <c r="L27" s="33"/>
      <c r="M27" s="33"/>
    </row>
    <row r="28" spans="1:13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  <c r="L28" s="11"/>
      <c r="M28" s="11"/>
    </row>
    <row r="29" spans="1:13" ht="20.100000000000001" customHeight="1" x14ac:dyDescent="0.2">
      <c r="A29" s="120" t="s">
        <v>4</v>
      </c>
      <c r="B29" s="12" t="s">
        <v>5</v>
      </c>
      <c r="C29" s="92">
        <v>166</v>
      </c>
      <c r="D29" s="92">
        <v>3206</v>
      </c>
      <c r="E29" s="92">
        <v>16396</v>
      </c>
      <c r="F29" s="92">
        <v>24304</v>
      </c>
      <c r="G29" s="92">
        <v>26935</v>
      </c>
      <c r="H29" s="92">
        <v>29753</v>
      </c>
      <c r="I29" s="92">
        <v>51802</v>
      </c>
      <c r="J29" s="92">
        <f>SUM(C29:I29)</f>
        <v>152562</v>
      </c>
      <c r="K29" s="27">
        <f>J29/'[1]ABS Estimated Population'!C3</f>
        <v>5.3155787340614866E-2</v>
      </c>
      <c r="L29" s="93"/>
      <c r="M29" s="4"/>
    </row>
    <row r="30" spans="1:13" ht="20.100000000000001" customHeight="1" x14ac:dyDescent="0.2">
      <c r="A30" s="120"/>
      <c r="B30" s="12" t="s">
        <v>6</v>
      </c>
      <c r="C30" s="92">
        <v>91</v>
      </c>
      <c r="D30" s="92">
        <v>6311</v>
      </c>
      <c r="E30" s="92">
        <v>28684</v>
      </c>
      <c r="F30" s="92">
        <v>33526</v>
      </c>
      <c r="G30" s="92">
        <v>31219</v>
      </c>
      <c r="H30" s="92">
        <v>29432</v>
      </c>
      <c r="I30" s="92">
        <v>38251</v>
      </c>
      <c r="J30" s="92">
        <f t="shared" ref="J30:J36" si="2">SUM(C30:I30)</f>
        <v>167514</v>
      </c>
      <c r="K30" s="27">
        <f>J30/'[1]ABS Estimated Population'!C4</f>
        <v>7.5381952053885259E-2</v>
      </c>
      <c r="L30" s="93"/>
      <c r="M30" s="4"/>
    </row>
    <row r="31" spans="1:13" ht="20.100000000000001" customHeight="1" x14ac:dyDescent="0.2">
      <c r="A31" s="120"/>
      <c r="B31" s="12" t="s">
        <v>7</v>
      </c>
      <c r="C31" s="92">
        <v>49</v>
      </c>
      <c r="D31" s="92">
        <v>3259</v>
      </c>
      <c r="E31" s="92">
        <v>16494</v>
      </c>
      <c r="F31" s="92">
        <v>22812</v>
      </c>
      <c r="G31" s="92">
        <v>25278</v>
      </c>
      <c r="H31" s="92">
        <v>26173</v>
      </c>
      <c r="I31" s="92">
        <v>37647</v>
      </c>
      <c r="J31" s="92">
        <f t="shared" si="2"/>
        <v>131712</v>
      </c>
      <c r="K31" s="27">
        <f>J31/'[1]ABS Estimated Population'!C5</f>
        <v>7.3892927290261659E-2</v>
      </c>
      <c r="L31" s="93"/>
      <c r="M31" s="4"/>
    </row>
    <row r="32" spans="1:13" ht="20.100000000000001" customHeight="1" x14ac:dyDescent="0.2">
      <c r="A32" s="120"/>
      <c r="B32" s="12" t="s">
        <v>8</v>
      </c>
      <c r="C32" s="92">
        <v>2776</v>
      </c>
      <c r="D32" s="92">
        <v>9201</v>
      </c>
      <c r="E32" s="92">
        <v>11144</v>
      </c>
      <c r="F32" s="92">
        <v>11559</v>
      </c>
      <c r="G32" s="92">
        <v>12744</v>
      </c>
      <c r="H32" s="92">
        <v>13318</v>
      </c>
      <c r="I32" s="92">
        <v>20971</v>
      </c>
      <c r="J32" s="92">
        <f t="shared" si="2"/>
        <v>81713</v>
      </c>
      <c r="K32" s="27">
        <f>J32/'[1]ABS Estimated Population'!C6</f>
        <v>0.1237869446001424</v>
      </c>
      <c r="L32" s="93"/>
      <c r="M32" s="4"/>
    </row>
    <row r="33" spans="1:17" ht="20.100000000000001" customHeight="1" x14ac:dyDescent="0.2">
      <c r="A33" s="120"/>
      <c r="B33" s="12" t="s">
        <v>9</v>
      </c>
      <c r="C33" s="92">
        <v>44</v>
      </c>
      <c r="D33" s="92">
        <v>4186</v>
      </c>
      <c r="E33" s="92">
        <v>16887</v>
      </c>
      <c r="F33" s="92">
        <v>19866</v>
      </c>
      <c r="G33" s="92">
        <v>20366</v>
      </c>
      <c r="H33" s="92">
        <v>19632</v>
      </c>
      <c r="I33" s="92">
        <v>24718</v>
      </c>
      <c r="J33" s="92">
        <f t="shared" si="2"/>
        <v>105699</v>
      </c>
      <c r="K33" s="27">
        <f>J33/'[1]ABS Estimated Population'!C7</f>
        <v>0.10831713343218945</v>
      </c>
      <c r="L33" s="93"/>
      <c r="M33" s="4"/>
    </row>
    <row r="34" spans="1:17" ht="20.100000000000001" customHeight="1" x14ac:dyDescent="0.2">
      <c r="A34" s="120"/>
      <c r="B34" s="12" t="s">
        <v>10</v>
      </c>
      <c r="C34" s="92">
        <v>10</v>
      </c>
      <c r="D34" s="92">
        <v>744</v>
      </c>
      <c r="E34" s="92">
        <v>2642</v>
      </c>
      <c r="F34" s="92">
        <v>3061</v>
      </c>
      <c r="G34" s="92">
        <v>3715</v>
      </c>
      <c r="H34" s="92">
        <v>4352</v>
      </c>
      <c r="I34" s="92">
        <v>5593</v>
      </c>
      <c r="J34" s="92">
        <f t="shared" si="2"/>
        <v>20117</v>
      </c>
      <c r="K34" s="27">
        <f>J34/'[1]ABS Estimated Population'!C8</f>
        <v>9.9349587874777143E-2</v>
      </c>
      <c r="L34" s="93"/>
      <c r="M34" s="4"/>
    </row>
    <row r="35" spans="1:17" ht="20.100000000000001" customHeight="1" x14ac:dyDescent="0.2">
      <c r="A35" s="120"/>
      <c r="B35" s="12" t="s">
        <v>11</v>
      </c>
      <c r="C35" s="92">
        <v>2</v>
      </c>
      <c r="D35" s="92">
        <v>157</v>
      </c>
      <c r="E35" s="92">
        <v>879</v>
      </c>
      <c r="F35" s="92">
        <v>1052</v>
      </c>
      <c r="G35" s="92">
        <v>1092</v>
      </c>
      <c r="H35" s="92">
        <v>976</v>
      </c>
      <c r="I35" s="92">
        <v>679</v>
      </c>
      <c r="J35" s="92">
        <f t="shared" si="2"/>
        <v>4837</v>
      </c>
      <c r="K35" s="27">
        <f>J35/'[1]ABS Estimated Population'!C9</f>
        <v>5.1283954282321506E-2</v>
      </c>
      <c r="L35" s="93"/>
      <c r="M35" s="4"/>
    </row>
    <row r="36" spans="1:17" ht="20.100000000000001" customHeight="1" x14ac:dyDescent="0.2">
      <c r="A36" s="120"/>
      <c r="B36" s="12" t="s">
        <v>12</v>
      </c>
      <c r="C36" s="92">
        <v>7</v>
      </c>
      <c r="D36" s="92">
        <v>735</v>
      </c>
      <c r="E36" s="92">
        <v>3073</v>
      </c>
      <c r="F36" s="92">
        <v>3164</v>
      </c>
      <c r="G36" s="92">
        <v>2900</v>
      </c>
      <c r="H36" s="92">
        <v>2530</v>
      </c>
      <c r="I36" s="92">
        <v>2908</v>
      </c>
      <c r="J36" s="92">
        <f t="shared" si="2"/>
        <v>15317</v>
      </c>
      <c r="K36" s="27">
        <f>J36/'[1]ABS Estimated Population'!C10</f>
        <v>0.10272557777688356</v>
      </c>
      <c r="L36" s="93"/>
      <c r="M36" s="4"/>
    </row>
    <row r="37" spans="1:17" ht="20.100000000000001" customHeight="1" x14ac:dyDescent="0.2">
      <c r="A37" s="121" t="s">
        <v>13</v>
      </c>
      <c r="B37" s="122"/>
      <c r="C37" s="17">
        <f>SUM(C29:C36)</f>
        <v>3145</v>
      </c>
      <c r="D37" s="17">
        <f t="shared" ref="D37:J37" si="3">SUM(D29:D36)</f>
        <v>27799</v>
      </c>
      <c r="E37" s="17">
        <f t="shared" si="3"/>
        <v>96199</v>
      </c>
      <c r="F37" s="17">
        <f t="shared" si="3"/>
        <v>119344</v>
      </c>
      <c r="G37" s="17">
        <f t="shared" si="3"/>
        <v>124249</v>
      </c>
      <c r="H37" s="17">
        <f t="shared" si="3"/>
        <v>126166</v>
      </c>
      <c r="I37" s="17">
        <f t="shared" si="3"/>
        <v>182569</v>
      </c>
      <c r="J37" s="17">
        <f t="shared" si="3"/>
        <v>679471</v>
      </c>
      <c r="K37" s="30">
        <f>J37/'[1]ABS Estimated Population'!C11</f>
        <v>7.5847437335566176E-2</v>
      </c>
      <c r="L37" s="16"/>
      <c r="M37" s="4"/>
    </row>
    <row r="39" spans="1:17" s="37" customFormat="1" ht="20.100000000000001" customHeight="1" x14ac:dyDescent="0.2">
      <c r="A39" s="134" t="s">
        <v>25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36"/>
      <c r="M39" s="36"/>
      <c r="N39" s="36"/>
      <c r="O39" s="36"/>
      <c r="P39" s="36"/>
      <c r="Q39" s="36"/>
    </row>
    <row r="40" spans="1:17" s="37" customFormat="1" ht="20.100000000000001" customHeight="1" x14ac:dyDescent="0.2">
      <c r="A40" s="135" t="s">
        <v>26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36"/>
      <c r="M40" s="36"/>
      <c r="N40" s="36"/>
      <c r="O40" s="36"/>
      <c r="P40" s="36"/>
      <c r="Q40" s="36"/>
    </row>
    <row r="41" spans="1:17" s="37" customFormat="1" ht="20.100000000000001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M41" s="36"/>
      <c r="N41" s="36"/>
      <c r="O41" s="36"/>
      <c r="P41" s="36"/>
      <c r="Q41" s="36"/>
    </row>
    <row r="42" spans="1:17" s="37" customFormat="1" ht="20.100000000000001" customHeight="1" x14ac:dyDescent="0.2">
      <c r="A42" s="111" t="s">
        <v>27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94"/>
      <c r="M42" s="63"/>
      <c r="N42" s="63"/>
      <c r="O42" s="36"/>
      <c r="P42" s="36"/>
      <c r="Q42" s="36"/>
    </row>
    <row r="43" spans="1:17" s="37" customFormat="1" ht="20.100000000000001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94"/>
      <c r="M43" s="63"/>
      <c r="N43" s="63"/>
      <c r="O43" s="36"/>
      <c r="P43" s="36"/>
      <c r="Q43" s="36"/>
    </row>
    <row r="44" spans="1:17" s="37" customFormat="1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63"/>
      <c r="M44" s="63"/>
      <c r="N44" s="63"/>
      <c r="O44" s="36"/>
      <c r="P44" s="36"/>
      <c r="Q44" s="36"/>
    </row>
    <row r="45" spans="1:17" s="37" customFormat="1" ht="20.100000000000001" customHeight="1" x14ac:dyDescent="0.2">
      <c r="A45" s="111" t="s">
        <v>29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95"/>
      <c r="M45" s="43"/>
      <c r="N45" s="43"/>
      <c r="O45" s="36"/>
      <c r="P45" s="36"/>
      <c r="Q45" s="36"/>
    </row>
    <row r="46" spans="1:17" s="45" customFormat="1" ht="20.100000000000001" customHeight="1" x14ac:dyDescent="0.2">
      <c r="A46" s="129" t="s">
        <v>37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37"/>
    </row>
    <row r="47" spans="1:17" s="37" customFormat="1" ht="20.100000000000001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36"/>
      <c r="M47" s="36"/>
      <c r="N47" s="36"/>
      <c r="O47" s="36"/>
      <c r="P47" s="36"/>
      <c r="Q47" s="36"/>
    </row>
    <row r="48" spans="1:17" ht="20.100000000000001" customHeight="1" x14ac:dyDescent="0.2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37"/>
      <c r="M48" s="37"/>
      <c r="N48" s="37"/>
    </row>
    <row r="49" spans="1:14" ht="20.100000000000001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ht="20.100000000000001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 ht="20.100000000000001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ht="20.100000000000001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 ht="20.100000000000001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 ht="20.10000000000000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&amp;F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zoomScaleNormal="100" workbookViewId="0">
      <selection sqref="A1:B2"/>
    </sheetView>
  </sheetViews>
  <sheetFormatPr defaultRowHeight="20.100000000000001" customHeight="1" x14ac:dyDescent="0.2"/>
  <cols>
    <col min="1" max="2" width="8.7109375" style="6" customWidth="1"/>
    <col min="3" max="17" width="12.7109375" style="6" customWidth="1"/>
    <col min="18" max="62" width="12.7109375" style="7" customWidth="1"/>
    <col min="63" max="16384" width="9.140625" style="7"/>
  </cols>
  <sheetData>
    <row r="1" spans="1:11" ht="20.100000000000001" customHeight="1" x14ac:dyDescent="0.2">
      <c r="A1" s="117" t="s">
        <v>0</v>
      </c>
      <c r="B1" s="138"/>
      <c r="C1" s="139"/>
      <c r="D1" s="140"/>
      <c r="E1" s="141"/>
      <c r="F1" s="35"/>
    </row>
    <row r="2" spans="1:11" ht="127.5" x14ac:dyDescent="0.2">
      <c r="A2" s="138"/>
      <c r="B2" s="138"/>
      <c r="C2" s="8" t="s">
        <v>1</v>
      </c>
      <c r="D2" s="8" t="s">
        <v>2</v>
      </c>
      <c r="E2" s="9" t="s">
        <v>3</v>
      </c>
      <c r="F2" s="10"/>
    </row>
    <row r="3" spans="1:11" ht="20.100000000000001" customHeight="1" x14ac:dyDescent="0.2">
      <c r="A3" s="131" t="s">
        <v>4</v>
      </c>
      <c r="B3" s="12" t="s">
        <v>5</v>
      </c>
      <c r="C3" s="56">
        <v>394535</v>
      </c>
      <c r="D3" s="91">
        <v>0.2223</v>
      </c>
      <c r="E3" s="15">
        <v>4.8999999999999998E-3</v>
      </c>
      <c r="F3" s="53"/>
    </row>
    <row r="4" spans="1:11" ht="20.100000000000001" customHeight="1" x14ac:dyDescent="0.2">
      <c r="A4" s="131"/>
      <c r="B4" s="12" t="s">
        <v>6</v>
      </c>
      <c r="C4" s="56">
        <v>445063</v>
      </c>
      <c r="D4" s="91">
        <v>0.25080000000000002</v>
      </c>
      <c r="E4" s="15">
        <v>3.2000000000000002E-3</v>
      </c>
      <c r="F4" s="53"/>
    </row>
    <row r="5" spans="1:11" ht="20.100000000000001" customHeight="1" x14ac:dyDescent="0.2">
      <c r="A5" s="131"/>
      <c r="B5" s="12" t="s">
        <v>7</v>
      </c>
      <c r="C5" s="56">
        <v>350883</v>
      </c>
      <c r="D5" s="91">
        <v>0.19769999999999999</v>
      </c>
      <c r="E5" s="15">
        <v>2.2000000000000001E-3</v>
      </c>
      <c r="F5" s="53"/>
    </row>
    <row r="6" spans="1:11" ht="20.100000000000001" customHeight="1" x14ac:dyDescent="0.2">
      <c r="A6" s="131"/>
      <c r="B6" s="12" t="s">
        <v>8</v>
      </c>
      <c r="C6" s="56">
        <v>201367</v>
      </c>
      <c r="D6" s="91">
        <v>0.1135</v>
      </c>
      <c r="E6" s="15">
        <v>4.5999999999999999E-3</v>
      </c>
      <c r="F6" s="53"/>
    </row>
    <row r="7" spans="1:11" ht="20.100000000000001" customHeight="1" x14ac:dyDescent="0.2">
      <c r="A7" s="131"/>
      <c r="B7" s="12" t="s">
        <v>9</v>
      </c>
      <c r="C7" s="56">
        <v>275773</v>
      </c>
      <c r="D7" s="91">
        <v>0.15540000000000001</v>
      </c>
      <c r="E7" s="15">
        <v>1.1000000000000001E-3</v>
      </c>
      <c r="F7" s="53"/>
    </row>
    <row r="8" spans="1:11" ht="20.100000000000001" customHeight="1" x14ac:dyDescent="0.2">
      <c r="A8" s="131"/>
      <c r="B8" s="12" t="s">
        <v>10</v>
      </c>
      <c r="C8" s="56">
        <v>54167</v>
      </c>
      <c r="D8" s="91">
        <v>3.0499999999999999E-2</v>
      </c>
      <c r="E8" s="15">
        <v>8.0000000000000004E-4</v>
      </c>
      <c r="F8" s="53"/>
    </row>
    <row r="9" spans="1:11" ht="20.100000000000001" customHeight="1" x14ac:dyDescent="0.2">
      <c r="A9" s="131"/>
      <c r="B9" s="12" t="s">
        <v>11</v>
      </c>
      <c r="C9" s="56">
        <v>13438</v>
      </c>
      <c r="D9" s="91">
        <v>7.6E-3</v>
      </c>
      <c r="E9" s="15">
        <v>-1E-3</v>
      </c>
      <c r="F9" s="53"/>
    </row>
    <row r="10" spans="1:11" ht="20.100000000000001" customHeight="1" x14ac:dyDescent="0.2">
      <c r="A10" s="131"/>
      <c r="B10" s="12" t="s">
        <v>12</v>
      </c>
      <c r="C10" s="56">
        <v>39515</v>
      </c>
      <c r="D10" s="91">
        <v>2.23E-2</v>
      </c>
      <c r="E10" s="15">
        <v>2.7000000000000001E-3</v>
      </c>
      <c r="F10" s="53"/>
    </row>
    <row r="11" spans="1:11" ht="20.100000000000001" customHeight="1" x14ac:dyDescent="0.2">
      <c r="A11" s="121" t="s">
        <v>13</v>
      </c>
      <c r="B11" s="122"/>
      <c r="C11" s="29">
        <v>1774741</v>
      </c>
      <c r="D11" s="18">
        <v>1.0001</v>
      </c>
      <c r="E11" s="19">
        <v>3.0999999999999999E-3</v>
      </c>
      <c r="F11" s="20"/>
    </row>
    <row r="12" spans="1:11" ht="20.100000000000001" customHeight="1" x14ac:dyDescent="0.2">
      <c r="C12" s="65"/>
    </row>
    <row r="14" spans="1:11" ht="20.100000000000001" customHeight="1" x14ac:dyDescent="0.2">
      <c r="A14" s="121" t="s">
        <v>0</v>
      </c>
      <c r="B14" s="121"/>
      <c r="C14" s="124" t="s">
        <v>14</v>
      </c>
      <c r="D14" s="125"/>
      <c r="E14" s="125"/>
      <c r="F14" s="125"/>
      <c r="G14" s="125"/>
      <c r="H14" s="125"/>
      <c r="I14" s="125"/>
      <c r="J14" s="125"/>
      <c r="K14" s="142"/>
    </row>
    <row r="15" spans="1:11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</row>
    <row r="16" spans="1:11" ht="20.100000000000001" customHeight="1" x14ac:dyDescent="0.2">
      <c r="A16" s="131" t="s">
        <v>4</v>
      </c>
      <c r="B16" s="12" t="s">
        <v>5</v>
      </c>
      <c r="C16" s="56">
        <v>451</v>
      </c>
      <c r="D16" s="56">
        <v>8406</v>
      </c>
      <c r="E16" s="56">
        <v>36440</v>
      </c>
      <c r="F16" s="13">
        <v>46320</v>
      </c>
      <c r="G16" s="13">
        <v>42525</v>
      </c>
      <c r="H16" s="13">
        <v>43759</v>
      </c>
      <c r="I16" s="13">
        <v>63317</v>
      </c>
      <c r="J16" s="13">
        <v>241218</v>
      </c>
      <c r="K16" s="27">
        <v>8.1000000000000003E-2</v>
      </c>
    </row>
    <row r="17" spans="1:12" ht="20.100000000000001" customHeight="1" x14ac:dyDescent="0.2">
      <c r="A17" s="131"/>
      <c r="B17" s="12" t="s">
        <v>6</v>
      </c>
      <c r="C17" s="56">
        <v>310</v>
      </c>
      <c r="D17" s="56">
        <v>18276</v>
      </c>
      <c r="E17" s="56">
        <v>61617</v>
      </c>
      <c r="F17" s="13">
        <v>58954</v>
      </c>
      <c r="G17" s="13">
        <v>47841</v>
      </c>
      <c r="H17" s="13">
        <v>42421</v>
      </c>
      <c r="I17" s="13">
        <v>47643</v>
      </c>
      <c r="J17" s="13">
        <v>277062</v>
      </c>
      <c r="K17" s="27">
        <v>0.12</v>
      </c>
    </row>
    <row r="18" spans="1:12" ht="20.100000000000001" customHeight="1" x14ac:dyDescent="0.2">
      <c r="A18" s="131"/>
      <c r="B18" s="12" t="s">
        <v>7</v>
      </c>
      <c r="C18" s="56">
        <v>269</v>
      </c>
      <c r="D18" s="56">
        <v>10689</v>
      </c>
      <c r="E18" s="56">
        <v>39494</v>
      </c>
      <c r="F18" s="13">
        <v>44461</v>
      </c>
      <c r="G18" s="13">
        <v>41108</v>
      </c>
      <c r="H18" s="13">
        <v>38759</v>
      </c>
      <c r="I18" s="13">
        <v>44239</v>
      </c>
      <c r="J18" s="13">
        <v>219019</v>
      </c>
      <c r="K18" s="27">
        <v>0.121</v>
      </c>
    </row>
    <row r="19" spans="1:12" ht="20.100000000000001" customHeight="1" x14ac:dyDescent="0.2">
      <c r="A19" s="131"/>
      <c r="B19" s="12" t="s">
        <v>8</v>
      </c>
      <c r="C19" s="56">
        <v>3000</v>
      </c>
      <c r="D19" s="56">
        <v>13780</v>
      </c>
      <c r="E19" s="56">
        <v>20328</v>
      </c>
      <c r="F19" s="13">
        <v>19069</v>
      </c>
      <c r="G19" s="13">
        <v>18727</v>
      </c>
      <c r="H19" s="13">
        <v>19126</v>
      </c>
      <c r="I19" s="13">
        <v>25261</v>
      </c>
      <c r="J19" s="13">
        <v>119291</v>
      </c>
      <c r="K19" s="27">
        <v>0.17499999999999999</v>
      </c>
    </row>
    <row r="20" spans="1:12" ht="20.100000000000001" customHeight="1" x14ac:dyDescent="0.2">
      <c r="A20" s="131"/>
      <c r="B20" s="12" t="s">
        <v>9</v>
      </c>
      <c r="C20" s="56">
        <v>134</v>
      </c>
      <c r="D20" s="56">
        <v>10511</v>
      </c>
      <c r="E20" s="56">
        <v>36246</v>
      </c>
      <c r="F20" s="13">
        <v>35006</v>
      </c>
      <c r="G20" s="13">
        <v>31310</v>
      </c>
      <c r="H20" s="13">
        <v>27690</v>
      </c>
      <c r="I20" s="13">
        <v>29148</v>
      </c>
      <c r="J20" s="13">
        <v>170045</v>
      </c>
      <c r="K20" s="27">
        <v>0.17699999999999999</v>
      </c>
    </row>
    <row r="21" spans="1:12" ht="20.100000000000001" customHeight="1" x14ac:dyDescent="0.2">
      <c r="A21" s="131"/>
      <c r="B21" s="12" t="s">
        <v>10</v>
      </c>
      <c r="C21" s="56">
        <v>53</v>
      </c>
      <c r="D21" s="56">
        <v>2352</v>
      </c>
      <c r="E21" s="56">
        <v>5931</v>
      </c>
      <c r="F21" s="13">
        <v>6166</v>
      </c>
      <c r="G21" s="13">
        <v>6427</v>
      </c>
      <c r="H21" s="13">
        <v>6513</v>
      </c>
      <c r="I21" s="13">
        <v>6616</v>
      </c>
      <c r="J21" s="13">
        <v>34058</v>
      </c>
      <c r="K21" s="27">
        <v>0.16400000000000001</v>
      </c>
    </row>
    <row r="22" spans="1:12" ht="20.100000000000001" customHeight="1" x14ac:dyDescent="0.2">
      <c r="A22" s="131"/>
      <c r="B22" s="12" t="s">
        <v>11</v>
      </c>
      <c r="C22" s="56">
        <v>13</v>
      </c>
      <c r="D22" s="56">
        <v>541</v>
      </c>
      <c r="E22" s="56">
        <v>2300</v>
      </c>
      <c r="F22" s="13">
        <v>2084</v>
      </c>
      <c r="G22" s="13">
        <v>1732</v>
      </c>
      <c r="H22" s="13">
        <v>1245</v>
      </c>
      <c r="I22" s="25">
        <v>694</v>
      </c>
      <c r="J22" s="13">
        <v>8609</v>
      </c>
      <c r="K22" s="27">
        <v>0.10199999999999999</v>
      </c>
    </row>
    <row r="23" spans="1:12" ht="20.100000000000001" customHeight="1" x14ac:dyDescent="0.2">
      <c r="A23" s="131"/>
      <c r="B23" s="12" t="s">
        <v>12</v>
      </c>
      <c r="C23" s="56">
        <v>39</v>
      </c>
      <c r="D23" s="56">
        <v>1845</v>
      </c>
      <c r="E23" s="56">
        <v>5969</v>
      </c>
      <c r="F23" s="13">
        <v>5219</v>
      </c>
      <c r="G23" s="13">
        <v>4032</v>
      </c>
      <c r="H23" s="13">
        <v>3383</v>
      </c>
      <c r="I23" s="13">
        <v>3665</v>
      </c>
      <c r="J23" s="13">
        <v>24152</v>
      </c>
      <c r="K23" s="27">
        <v>0.158</v>
      </c>
    </row>
    <row r="24" spans="1:12" ht="20.100000000000001" customHeight="1" x14ac:dyDescent="0.2">
      <c r="A24" s="121" t="s">
        <v>13</v>
      </c>
      <c r="B24" s="122"/>
      <c r="C24" s="29">
        <v>4269</v>
      </c>
      <c r="D24" s="29">
        <v>66400</v>
      </c>
      <c r="E24" s="29">
        <v>208325</v>
      </c>
      <c r="F24" s="29">
        <v>217279</v>
      </c>
      <c r="G24" s="29">
        <v>193702</v>
      </c>
      <c r="H24" s="29">
        <v>182896</v>
      </c>
      <c r="I24" s="29">
        <v>220583</v>
      </c>
      <c r="J24" s="29">
        <v>1093454</v>
      </c>
      <c r="K24" s="30">
        <v>0.11899999999999999</v>
      </c>
    </row>
    <row r="27" spans="1:12" ht="20.100000000000001" customHeight="1" x14ac:dyDescent="0.2">
      <c r="A27" s="121" t="s">
        <v>0</v>
      </c>
      <c r="B27" s="121"/>
      <c r="C27" s="126" t="s">
        <v>24</v>
      </c>
      <c r="D27" s="132"/>
      <c r="E27" s="132"/>
      <c r="F27" s="132"/>
      <c r="G27" s="132"/>
      <c r="H27" s="132"/>
      <c r="I27" s="132"/>
      <c r="J27" s="132"/>
      <c r="K27" s="133"/>
    </row>
    <row r="28" spans="1:12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</row>
    <row r="29" spans="1:12" ht="20.100000000000001" customHeight="1" x14ac:dyDescent="0.2">
      <c r="A29" s="120" t="s">
        <v>4</v>
      </c>
      <c r="B29" s="12" t="s">
        <v>5</v>
      </c>
      <c r="C29" s="56">
        <v>169</v>
      </c>
      <c r="D29" s="13">
        <v>3197</v>
      </c>
      <c r="E29" s="13">
        <v>16478</v>
      </c>
      <c r="F29" s="13">
        <v>24347</v>
      </c>
      <c r="G29" s="13">
        <v>27010</v>
      </c>
      <c r="H29" s="13">
        <v>29863</v>
      </c>
      <c r="I29" s="13">
        <v>52253</v>
      </c>
      <c r="J29" s="13">
        <v>153317</v>
      </c>
      <c r="K29" s="27">
        <v>5.2999999999999999E-2</v>
      </c>
      <c r="L29" s="57"/>
    </row>
    <row r="30" spans="1:12" ht="20.100000000000001" customHeight="1" x14ac:dyDescent="0.2">
      <c r="A30" s="120"/>
      <c r="B30" s="12" t="s">
        <v>6</v>
      </c>
      <c r="C30" s="56">
        <v>93</v>
      </c>
      <c r="D30" s="13">
        <v>6206</v>
      </c>
      <c r="E30" s="13">
        <v>28812</v>
      </c>
      <c r="F30" s="13">
        <v>33553</v>
      </c>
      <c r="G30" s="13">
        <v>31353</v>
      </c>
      <c r="H30" s="13">
        <v>29534</v>
      </c>
      <c r="I30" s="13">
        <v>38450</v>
      </c>
      <c r="J30" s="13">
        <v>168001</v>
      </c>
      <c r="K30" s="27">
        <v>7.5999999999999998E-2</v>
      </c>
      <c r="L30" s="57"/>
    </row>
    <row r="31" spans="1:12" ht="20.100000000000001" customHeight="1" x14ac:dyDescent="0.2">
      <c r="A31" s="120"/>
      <c r="B31" s="12" t="s">
        <v>7</v>
      </c>
      <c r="C31" s="56">
        <v>53</v>
      </c>
      <c r="D31" s="13">
        <v>3222</v>
      </c>
      <c r="E31" s="13">
        <v>16513</v>
      </c>
      <c r="F31" s="13">
        <v>22767</v>
      </c>
      <c r="G31" s="13">
        <v>25329</v>
      </c>
      <c r="H31" s="13">
        <v>26220</v>
      </c>
      <c r="I31" s="13">
        <v>37760</v>
      </c>
      <c r="J31" s="13">
        <v>131864</v>
      </c>
      <c r="K31" s="27">
        <v>7.3999999999999996E-2</v>
      </c>
      <c r="L31" s="57"/>
    </row>
    <row r="32" spans="1:12" ht="20.100000000000001" customHeight="1" x14ac:dyDescent="0.2">
      <c r="A32" s="120"/>
      <c r="B32" s="12" t="s">
        <v>8</v>
      </c>
      <c r="C32" s="56">
        <v>2896</v>
      </c>
      <c r="D32" s="13">
        <v>9181</v>
      </c>
      <c r="E32" s="13">
        <v>11281</v>
      </c>
      <c r="F32" s="13">
        <v>11573</v>
      </c>
      <c r="G32" s="13">
        <v>12785</v>
      </c>
      <c r="H32" s="13">
        <v>13317</v>
      </c>
      <c r="I32" s="13">
        <v>21043</v>
      </c>
      <c r="J32" s="13">
        <v>82076</v>
      </c>
      <c r="K32" s="27">
        <v>0.124</v>
      </c>
      <c r="L32" s="57"/>
    </row>
    <row r="33" spans="1:17" ht="20.100000000000001" customHeight="1" x14ac:dyDescent="0.2">
      <c r="A33" s="120"/>
      <c r="B33" s="12" t="s">
        <v>9</v>
      </c>
      <c r="C33" s="56">
        <v>41</v>
      </c>
      <c r="D33" s="13">
        <v>4101</v>
      </c>
      <c r="E33" s="13">
        <v>16896</v>
      </c>
      <c r="F33" s="13">
        <v>19843</v>
      </c>
      <c r="G33" s="13">
        <v>20419</v>
      </c>
      <c r="H33" s="13">
        <v>19635</v>
      </c>
      <c r="I33" s="13">
        <v>24793</v>
      </c>
      <c r="J33" s="13">
        <v>105728</v>
      </c>
      <c r="K33" s="27">
        <v>0.108</v>
      </c>
      <c r="L33" s="57"/>
    </row>
    <row r="34" spans="1:17" ht="20.100000000000001" customHeight="1" x14ac:dyDescent="0.2">
      <c r="A34" s="120"/>
      <c r="B34" s="12" t="s">
        <v>10</v>
      </c>
      <c r="C34" s="56">
        <v>7</v>
      </c>
      <c r="D34" s="25">
        <v>735</v>
      </c>
      <c r="E34" s="13">
        <v>2640</v>
      </c>
      <c r="F34" s="13">
        <v>3056</v>
      </c>
      <c r="G34" s="13">
        <v>3711</v>
      </c>
      <c r="H34" s="13">
        <v>4367</v>
      </c>
      <c r="I34" s="13">
        <v>5593</v>
      </c>
      <c r="J34" s="13">
        <v>20109</v>
      </c>
      <c r="K34" s="27">
        <v>9.9000000000000005E-2</v>
      </c>
      <c r="L34" s="57"/>
    </row>
    <row r="35" spans="1:17" ht="20.100000000000001" customHeight="1" x14ac:dyDescent="0.2">
      <c r="A35" s="120"/>
      <c r="B35" s="12" t="s">
        <v>11</v>
      </c>
      <c r="C35" s="56">
        <v>2</v>
      </c>
      <c r="D35" s="25">
        <v>158</v>
      </c>
      <c r="E35" s="25">
        <v>877</v>
      </c>
      <c r="F35" s="13">
        <v>1040</v>
      </c>
      <c r="G35" s="13">
        <v>1093</v>
      </c>
      <c r="H35" s="25">
        <v>978</v>
      </c>
      <c r="I35" s="25">
        <v>681</v>
      </c>
      <c r="J35" s="13">
        <v>4829</v>
      </c>
      <c r="K35" s="27">
        <v>5.0999999999999997E-2</v>
      </c>
      <c r="L35" s="57"/>
    </row>
    <row r="36" spans="1:17" ht="20.100000000000001" customHeight="1" x14ac:dyDescent="0.2">
      <c r="A36" s="120"/>
      <c r="B36" s="12" t="s">
        <v>12</v>
      </c>
      <c r="C36" s="56">
        <v>7</v>
      </c>
      <c r="D36" s="25">
        <v>724</v>
      </c>
      <c r="E36" s="13">
        <v>3077</v>
      </c>
      <c r="F36" s="13">
        <v>3169</v>
      </c>
      <c r="G36" s="13">
        <v>2903</v>
      </c>
      <c r="H36" s="13">
        <v>2557</v>
      </c>
      <c r="I36" s="13">
        <v>2926</v>
      </c>
      <c r="J36" s="13">
        <v>15363</v>
      </c>
      <c r="K36" s="27">
        <v>0.10299999999999999</v>
      </c>
      <c r="L36" s="57"/>
    </row>
    <row r="37" spans="1:17" ht="20.100000000000001" customHeight="1" x14ac:dyDescent="0.2">
      <c r="A37" s="121" t="s">
        <v>13</v>
      </c>
      <c r="B37" s="122"/>
      <c r="C37" s="29">
        <v>3268</v>
      </c>
      <c r="D37" s="29">
        <v>27524</v>
      </c>
      <c r="E37" s="29">
        <v>96574</v>
      </c>
      <c r="F37" s="29">
        <v>119348</v>
      </c>
      <c r="G37" s="29">
        <v>124603</v>
      </c>
      <c r="H37" s="29">
        <v>126471</v>
      </c>
      <c r="I37" s="29">
        <v>183499</v>
      </c>
      <c r="J37" s="29">
        <v>681287</v>
      </c>
      <c r="K37" s="30">
        <v>7.5999999999999998E-2</v>
      </c>
    </row>
    <row r="39" spans="1:17" s="37" customFormat="1" ht="20.100000000000001" customHeight="1" x14ac:dyDescent="0.2">
      <c r="A39" s="134" t="s">
        <v>25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36"/>
      <c r="M39" s="36"/>
      <c r="N39" s="36"/>
      <c r="O39" s="36"/>
      <c r="P39" s="36"/>
      <c r="Q39" s="36"/>
    </row>
    <row r="40" spans="1:17" s="37" customFormat="1" ht="20.100000000000001" customHeight="1" x14ac:dyDescent="0.2">
      <c r="A40" s="135" t="s">
        <v>26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36"/>
      <c r="M40" s="36"/>
      <c r="N40" s="36"/>
      <c r="O40" s="36"/>
      <c r="P40" s="36"/>
      <c r="Q40" s="36"/>
    </row>
    <row r="41" spans="1:17" s="37" customFormat="1" ht="20.100000000000001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M41" s="36"/>
      <c r="N41" s="36"/>
      <c r="O41" s="36"/>
      <c r="P41" s="36"/>
      <c r="Q41" s="36"/>
    </row>
    <row r="42" spans="1:17" s="37" customFormat="1" ht="20.100000000000001" customHeight="1" x14ac:dyDescent="0.2">
      <c r="A42" s="111" t="s">
        <v>27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94"/>
      <c r="M42" s="63"/>
      <c r="N42" s="63"/>
      <c r="O42" s="36"/>
      <c r="P42" s="36"/>
      <c r="Q42" s="36"/>
    </row>
    <row r="43" spans="1:17" s="37" customFormat="1" ht="20.100000000000001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63"/>
      <c r="M43" s="63"/>
      <c r="N43" s="63"/>
      <c r="O43" s="36"/>
      <c r="P43" s="36"/>
      <c r="Q43" s="36"/>
    </row>
    <row r="44" spans="1:17" s="37" customFormat="1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63"/>
      <c r="M44" s="63"/>
      <c r="N44" s="63"/>
      <c r="O44" s="36"/>
      <c r="P44" s="36"/>
      <c r="Q44" s="36"/>
    </row>
    <row r="45" spans="1:17" s="37" customFormat="1" ht="20.100000000000001" customHeight="1" x14ac:dyDescent="0.2">
      <c r="A45" s="111" t="s">
        <v>29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M45" s="43"/>
      <c r="N45" s="43"/>
      <c r="O45" s="36"/>
      <c r="P45" s="36"/>
      <c r="Q45" s="36"/>
    </row>
    <row r="46" spans="1:17" s="45" customFormat="1" ht="20.100000000000001" customHeight="1" x14ac:dyDescent="0.2">
      <c r="A46" s="129" t="s">
        <v>38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37"/>
    </row>
    <row r="47" spans="1:17" s="45" customFormat="1" ht="20.100000000000001" customHeight="1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37"/>
    </row>
    <row r="48" spans="1:17" s="37" customFormat="1" ht="20.100000000000001" customHeigh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&amp;F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A19" zoomScaleNormal="100" workbookViewId="0">
      <selection activeCell="J16" sqref="J16"/>
    </sheetView>
  </sheetViews>
  <sheetFormatPr defaultRowHeight="20.100000000000001" customHeight="1" x14ac:dyDescent="0.2"/>
  <cols>
    <col min="1" max="2" width="8.7109375" style="6" customWidth="1"/>
    <col min="3" max="17" width="12.7109375" style="6" customWidth="1"/>
    <col min="18" max="85" width="12.7109375" style="7" customWidth="1"/>
    <col min="86" max="16384" width="9.140625" style="7"/>
  </cols>
  <sheetData>
    <row r="1" spans="1:11" ht="20.100000000000001" customHeight="1" x14ac:dyDescent="0.2">
      <c r="A1" s="117" t="s">
        <v>0</v>
      </c>
      <c r="B1" s="138"/>
      <c r="C1" s="154"/>
      <c r="D1" s="154"/>
      <c r="E1" s="154"/>
      <c r="F1" s="35"/>
    </row>
    <row r="2" spans="1:11" ht="127.5" x14ac:dyDescent="0.2">
      <c r="A2" s="138"/>
      <c r="B2" s="138"/>
      <c r="C2" s="104" t="s">
        <v>1</v>
      </c>
      <c r="D2" s="104" t="s">
        <v>2</v>
      </c>
      <c r="E2" s="9" t="s">
        <v>3</v>
      </c>
      <c r="F2" s="10"/>
    </row>
    <row r="3" spans="1:11" ht="20.100000000000001" customHeight="1" x14ac:dyDescent="0.2">
      <c r="A3" s="131" t="s">
        <v>4</v>
      </c>
      <c r="B3" s="12" t="s">
        <v>5</v>
      </c>
      <c r="C3" s="13">
        <v>397087</v>
      </c>
      <c r="D3" s="14">
        <v>0.2228</v>
      </c>
      <c r="E3" s="15">
        <v>6.4999999999999997E-3</v>
      </c>
      <c r="F3" s="53"/>
    </row>
    <row r="4" spans="1:11" ht="20.100000000000001" customHeight="1" x14ac:dyDescent="0.2">
      <c r="A4" s="131"/>
      <c r="B4" s="12" t="s">
        <v>6</v>
      </c>
      <c r="C4" s="13">
        <v>446944</v>
      </c>
      <c r="D4" s="14">
        <v>0.25080000000000002</v>
      </c>
      <c r="E4" s="15">
        <v>4.1999999999999997E-3</v>
      </c>
      <c r="F4" s="53"/>
    </row>
    <row r="5" spans="1:11" ht="20.100000000000001" customHeight="1" x14ac:dyDescent="0.2">
      <c r="A5" s="131"/>
      <c r="B5" s="12" t="s">
        <v>7</v>
      </c>
      <c r="C5" s="13">
        <v>352166</v>
      </c>
      <c r="D5" s="14">
        <v>0.1976</v>
      </c>
      <c r="E5" s="15">
        <v>3.7000000000000002E-3</v>
      </c>
      <c r="F5" s="53"/>
    </row>
    <row r="6" spans="1:11" ht="20.100000000000001" customHeight="1" x14ac:dyDescent="0.2">
      <c r="A6" s="131"/>
      <c r="B6" s="12" t="s">
        <v>8</v>
      </c>
      <c r="C6" s="13">
        <v>202408</v>
      </c>
      <c r="D6" s="14">
        <v>0.11360000000000001</v>
      </c>
      <c r="E6" s="15">
        <v>5.1999999999999998E-3</v>
      </c>
      <c r="F6" s="53"/>
    </row>
    <row r="7" spans="1:11" ht="20.100000000000001" customHeight="1" x14ac:dyDescent="0.2">
      <c r="A7" s="131"/>
      <c r="B7" s="12" t="s">
        <v>9</v>
      </c>
      <c r="C7" s="13">
        <v>276296</v>
      </c>
      <c r="D7" s="14">
        <v>0.155</v>
      </c>
      <c r="E7" s="15">
        <v>1.9E-3</v>
      </c>
      <c r="F7" s="53"/>
    </row>
    <row r="8" spans="1:11" ht="20.100000000000001" customHeight="1" x14ac:dyDescent="0.2">
      <c r="A8" s="131"/>
      <c r="B8" s="12" t="s">
        <v>10</v>
      </c>
      <c r="C8" s="13">
        <v>54242</v>
      </c>
      <c r="D8" s="14">
        <v>3.04E-2</v>
      </c>
      <c r="E8" s="15">
        <v>1.4E-3</v>
      </c>
      <c r="F8" s="53"/>
    </row>
    <row r="9" spans="1:11" ht="20.100000000000001" customHeight="1" x14ac:dyDescent="0.2">
      <c r="A9" s="131"/>
      <c r="B9" s="12" t="s">
        <v>11</v>
      </c>
      <c r="C9" s="13">
        <v>13433</v>
      </c>
      <c r="D9" s="14">
        <v>7.4999999999999997E-3</v>
      </c>
      <c r="E9" s="15">
        <v>-4.0000000000000002E-4</v>
      </c>
      <c r="F9" s="53"/>
    </row>
    <row r="10" spans="1:11" ht="20.100000000000001" customHeight="1" x14ac:dyDescent="0.2">
      <c r="A10" s="131"/>
      <c r="B10" s="12" t="s">
        <v>12</v>
      </c>
      <c r="C10" s="13">
        <v>39685</v>
      </c>
      <c r="D10" s="14">
        <v>2.23E-2</v>
      </c>
      <c r="E10" s="15">
        <v>4.3E-3</v>
      </c>
      <c r="F10" s="53"/>
    </row>
    <row r="11" spans="1:11" ht="20.100000000000001" customHeight="1" x14ac:dyDescent="0.2">
      <c r="A11" s="121" t="s">
        <v>13</v>
      </c>
      <c r="B11" s="122"/>
      <c r="C11" s="29" t="s">
        <v>43</v>
      </c>
      <c r="D11" s="18">
        <v>1</v>
      </c>
      <c r="E11" s="19">
        <v>4.1999999999999997E-3</v>
      </c>
      <c r="F11" s="20"/>
    </row>
    <row r="14" spans="1:11" ht="20.100000000000001" customHeight="1" x14ac:dyDescent="0.2">
      <c r="A14" s="121" t="s">
        <v>0</v>
      </c>
      <c r="B14" s="121"/>
      <c r="C14" s="155" t="s">
        <v>14</v>
      </c>
      <c r="D14" s="155"/>
      <c r="E14" s="155"/>
      <c r="F14" s="155"/>
      <c r="G14" s="155"/>
      <c r="H14" s="155"/>
      <c r="I14" s="155"/>
      <c r="J14" s="155"/>
      <c r="K14" s="156"/>
    </row>
    <row r="15" spans="1:11" ht="39.950000000000003" customHeight="1" x14ac:dyDescent="0.2">
      <c r="A15" s="121"/>
      <c r="B15" s="121"/>
      <c r="C15" s="12" t="s">
        <v>15</v>
      </c>
      <c r="D15" s="12" t="s">
        <v>16</v>
      </c>
      <c r="E15" s="12" t="s">
        <v>17</v>
      </c>
      <c r="F15" s="12" t="s">
        <v>18</v>
      </c>
      <c r="G15" s="12" t="s">
        <v>19</v>
      </c>
      <c r="H15" s="12" t="s">
        <v>20</v>
      </c>
      <c r="I15" s="12" t="s">
        <v>21</v>
      </c>
      <c r="J15" s="12" t="s">
        <v>22</v>
      </c>
      <c r="K15" s="32" t="s">
        <v>23</v>
      </c>
    </row>
    <row r="16" spans="1:11" ht="20.100000000000001" customHeight="1" x14ac:dyDescent="0.2">
      <c r="A16" s="131" t="s">
        <v>4</v>
      </c>
      <c r="B16" s="12" t="s">
        <v>5</v>
      </c>
      <c r="C16" s="25">
        <v>455</v>
      </c>
      <c r="D16" s="13">
        <v>8442</v>
      </c>
      <c r="E16" s="13">
        <v>36731</v>
      </c>
      <c r="F16" s="13">
        <v>46583</v>
      </c>
      <c r="G16" s="13">
        <v>42779</v>
      </c>
      <c r="H16" s="13">
        <v>43963</v>
      </c>
      <c r="I16" s="13">
        <v>63934</v>
      </c>
      <c r="J16" s="13">
        <v>242887</v>
      </c>
      <c r="K16" s="27">
        <v>8.2000000000000003E-2</v>
      </c>
    </row>
    <row r="17" spans="1:13" ht="20.100000000000001" customHeight="1" x14ac:dyDescent="0.2">
      <c r="A17" s="131"/>
      <c r="B17" s="12" t="s">
        <v>6</v>
      </c>
      <c r="C17" s="25">
        <v>315</v>
      </c>
      <c r="D17" s="13">
        <v>18127</v>
      </c>
      <c r="E17" s="13">
        <v>61895</v>
      </c>
      <c r="F17" s="13">
        <v>59160</v>
      </c>
      <c r="G17" s="13">
        <v>48114</v>
      </c>
      <c r="H17" s="13">
        <v>42611</v>
      </c>
      <c r="I17" s="13">
        <v>48071</v>
      </c>
      <c r="J17" s="13">
        <v>278293</v>
      </c>
      <c r="K17" s="27">
        <v>0.12</v>
      </c>
    </row>
    <row r="18" spans="1:13" ht="20.100000000000001" customHeight="1" x14ac:dyDescent="0.2">
      <c r="A18" s="131"/>
      <c r="B18" s="12" t="s">
        <v>7</v>
      </c>
      <c r="C18" s="25">
        <v>264</v>
      </c>
      <c r="D18" s="13">
        <v>10584</v>
      </c>
      <c r="E18" s="13">
        <v>39614</v>
      </c>
      <c r="F18" s="13">
        <v>44645</v>
      </c>
      <c r="G18" s="13">
        <v>41309</v>
      </c>
      <c r="H18" s="13">
        <v>38934</v>
      </c>
      <c r="I18" s="13">
        <v>44563</v>
      </c>
      <c r="J18" s="13">
        <v>219913</v>
      </c>
      <c r="K18" s="27">
        <v>0.121</v>
      </c>
      <c r="M18" s="97"/>
    </row>
    <row r="19" spans="1:13" ht="20.100000000000001" customHeight="1" x14ac:dyDescent="0.2">
      <c r="A19" s="131"/>
      <c r="B19" s="12" t="s">
        <v>8</v>
      </c>
      <c r="C19" s="13">
        <v>3007</v>
      </c>
      <c r="D19" s="13">
        <v>13895</v>
      </c>
      <c r="E19" s="13">
        <v>20508</v>
      </c>
      <c r="F19" s="13">
        <v>19130</v>
      </c>
      <c r="G19" s="13">
        <v>18812</v>
      </c>
      <c r="H19" s="13">
        <v>19159</v>
      </c>
      <c r="I19" s="13">
        <v>25420</v>
      </c>
      <c r="J19" s="13">
        <v>119931</v>
      </c>
      <c r="K19" s="27">
        <v>0.17599999999999999</v>
      </c>
      <c r="M19" s="97"/>
    </row>
    <row r="20" spans="1:13" ht="20.100000000000001" customHeight="1" x14ac:dyDescent="0.2">
      <c r="A20" s="131"/>
      <c r="B20" s="12" t="s">
        <v>9</v>
      </c>
      <c r="C20" s="25">
        <v>124</v>
      </c>
      <c r="D20" s="13">
        <v>10365</v>
      </c>
      <c r="E20" s="13">
        <v>36310</v>
      </c>
      <c r="F20" s="13">
        <v>35067</v>
      </c>
      <c r="G20" s="13">
        <v>31407</v>
      </c>
      <c r="H20" s="13">
        <v>27745</v>
      </c>
      <c r="I20" s="13">
        <v>29376</v>
      </c>
      <c r="J20" s="13">
        <v>170394</v>
      </c>
      <c r="K20" s="27">
        <v>0.17699999999999999</v>
      </c>
      <c r="M20" s="97"/>
    </row>
    <row r="21" spans="1:13" ht="20.100000000000001" customHeight="1" x14ac:dyDescent="0.2">
      <c r="A21" s="131"/>
      <c r="B21" s="12" t="s">
        <v>10</v>
      </c>
      <c r="C21" s="25">
        <v>55</v>
      </c>
      <c r="D21" s="13">
        <v>2319</v>
      </c>
      <c r="E21" s="13">
        <v>5935</v>
      </c>
      <c r="F21" s="13">
        <v>6183</v>
      </c>
      <c r="G21" s="13">
        <v>6429</v>
      </c>
      <c r="H21" s="13">
        <v>6512</v>
      </c>
      <c r="I21" s="13">
        <v>6674</v>
      </c>
      <c r="J21" s="13">
        <v>34107</v>
      </c>
      <c r="K21" s="27">
        <v>0.16400000000000001</v>
      </c>
      <c r="M21" s="97"/>
    </row>
    <row r="22" spans="1:13" ht="20.100000000000001" customHeight="1" x14ac:dyDescent="0.2">
      <c r="A22" s="131"/>
      <c r="B22" s="12" t="s">
        <v>11</v>
      </c>
      <c r="C22" s="25">
        <v>12</v>
      </c>
      <c r="D22" s="25">
        <v>525</v>
      </c>
      <c r="E22" s="13">
        <v>2297</v>
      </c>
      <c r="F22" s="13">
        <v>2079</v>
      </c>
      <c r="G22" s="13">
        <v>1744</v>
      </c>
      <c r="H22" s="13">
        <v>1244</v>
      </c>
      <c r="I22" s="25">
        <v>698</v>
      </c>
      <c r="J22" s="13">
        <v>8599</v>
      </c>
      <c r="K22" s="27">
        <v>0.10199999999999999</v>
      </c>
      <c r="M22" s="97"/>
    </row>
    <row r="23" spans="1:13" ht="20.100000000000001" customHeight="1" x14ac:dyDescent="0.2">
      <c r="A23" s="131"/>
      <c r="B23" s="12" t="s">
        <v>12</v>
      </c>
      <c r="C23" s="25">
        <v>40</v>
      </c>
      <c r="D23" s="13">
        <v>1810</v>
      </c>
      <c r="E23" s="13">
        <v>5997</v>
      </c>
      <c r="F23" s="13">
        <v>5251</v>
      </c>
      <c r="G23" s="13">
        <v>4048</v>
      </c>
      <c r="H23" s="13">
        <v>3404</v>
      </c>
      <c r="I23" s="13">
        <v>3699</v>
      </c>
      <c r="J23" s="13">
        <v>24249</v>
      </c>
      <c r="K23" s="27">
        <v>0.159</v>
      </c>
      <c r="M23" s="97"/>
    </row>
    <row r="24" spans="1:13" ht="20.100000000000001" customHeight="1" x14ac:dyDescent="0.2">
      <c r="A24" s="121" t="s">
        <v>13</v>
      </c>
      <c r="B24" s="122"/>
      <c r="C24" s="29" t="s">
        <v>44</v>
      </c>
      <c r="D24" s="29" t="s">
        <v>45</v>
      </c>
      <c r="E24" s="29" t="s">
        <v>46</v>
      </c>
      <c r="F24" s="29" t="s">
        <v>47</v>
      </c>
      <c r="G24" s="29" t="s">
        <v>48</v>
      </c>
      <c r="H24" s="29" t="s">
        <v>49</v>
      </c>
      <c r="I24" s="29" t="s">
        <v>50</v>
      </c>
      <c r="J24" s="29" t="s">
        <v>51</v>
      </c>
      <c r="K24" s="30">
        <v>0.12</v>
      </c>
      <c r="M24" s="97"/>
    </row>
    <row r="25" spans="1:13" ht="20.100000000000001" customHeight="1" x14ac:dyDescent="0.2">
      <c r="M25" s="97"/>
    </row>
    <row r="27" spans="1:13" ht="20.100000000000001" customHeight="1" x14ac:dyDescent="0.2">
      <c r="A27" s="121" t="s">
        <v>0</v>
      </c>
      <c r="B27" s="121"/>
      <c r="C27" s="151" t="s">
        <v>24</v>
      </c>
      <c r="D27" s="152"/>
      <c r="E27" s="152"/>
      <c r="F27" s="152"/>
      <c r="G27" s="152"/>
      <c r="H27" s="152"/>
      <c r="I27" s="152"/>
      <c r="J27" s="152"/>
      <c r="K27" s="153"/>
    </row>
    <row r="28" spans="1:13" ht="39.950000000000003" customHeight="1" x14ac:dyDescent="0.2">
      <c r="A28" s="121"/>
      <c r="B28" s="121"/>
      <c r="C28" s="12" t="s">
        <v>15</v>
      </c>
      <c r="D28" s="12" t="s">
        <v>16</v>
      </c>
      <c r="E28" s="12" t="s">
        <v>17</v>
      </c>
      <c r="F28" s="12" t="s">
        <v>18</v>
      </c>
      <c r="G28" s="12" t="s">
        <v>19</v>
      </c>
      <c r="H28" s="12" t="s">
        <v>20</v>
      </c>
      <c r="I28" s="12" t="s">
        <v>21</v>
      </c>
      <c r="J28" s="12" t="s">
        <v>22</v>
      </c>
      <c r="K28" s="32" t="s">
        <v>23</v>
      </c>
    </row>
    <row r="29" spans="1:13" ht="20.100000000000001" customHeight="1" x14ac:dyDescent="0.2">
      <c r="A29" s="120" t="s">
        <v>4</v>
      </c>
      <c r="B29" s="12" t="s">
        <v>5</v>
      </c>
      <c r="C29" s="25">
        <v>168</v>
      </c>
      <c r="D29" s="13">
        <v>3207</v>
      </c>
      <c r="E29" s="13">
        <v>16540</v>
      </c>
      <c r="F29" s="13">
        <v>24441</v>
      </c>
      <c r="G29" s="13">
        <v>27154</v>
      </c>
      <c r="H29" s="13">
        <v>29998</v>
      </c>
      <c r="I29" s="13">
        <v>52692</v>
      </c>
      <c r="J29" s="13">
        <v>154200</v>
      </c>
      <c r="K29" s="27">
        <v>5.3999999999999999E-2</v>
      </c>
    </row>
    <row r="30" spans="1:13" ht="20.100000000000001" customHeight="1" x14ac:dyDescent="0.2">
      <c r="A30" s="120"/>
      <c r="B30" s="12" t="s">
        <v>6</v>
      </c>
      <c r="C30" s="25">
        <v>92</v>
      </c>
      <c r="D30" s="13">
        <v>6144</v>
      </c>
      <c r="E30" s="13">
        <v>28854</v>
      </c>
      <c r="F30" s="13">
        <v>33647</v>
      </c>
      <c r="G30" s="13">
        <v>31520</v>
      </c>
      <c r="H30" s="13">
        <v>29661</v>
      </c>
      <c r="I30" s="13">
        <v>38733</v>
      </c>
      <c r="J30" s="13">
        <v>168651</v>
      </c>
      <c r="K30" s="27">
        <v>7.5999999999999998E-2</v>
      </c>
    </row>
    <row r="31" spans="1:13" ht="20.100000000000001" customHeight="1" x14ac:dyDescent="0.2">
      <c r="A31" s="120"/>
      <c r="B31" s="12" t="s">
        <v>7</v>
      </c>
      <c r="C31" s="25">
        <v>48</v>
      </c>
      <c r="D31" s="13">
        <v>3176</v>
      </c>
      <c r="E31" s="13">
        <v>16532</v>
      </c>
      <c r="F31" s="13">
        <v>22824</v>
      </c>
      <c r="G31" s="13">
        <v>25389</v>
      </c>
      <c r="H31" s="13">
        <v>26297</v>
      </c>
      <c r="I31" s="13">
        <v>37987</v>
      </c>
      <c r="J31" s="13">
        <v>132253</v>
      </c>
      <c r="K31" s="27">
        <v>7.3999999999999996E-2</v>
      </c>
    </row>
    <row r="32" spans="1:13" ht="20.100000000000001" customHeight="1" x14ac:dyDescent="0.2">
      <c r="A32" s="120"/>
      <c r="B32" s="12" t="s">
        <v>8</v>
      </c>
      <c r="C32" s="13">
        <v>2849</v>
      </c>
      <c r="D32" s="13">
        <v>9254</v>
      </c>
      <c r="E32" s="13">
        <v>11419</v>
      </c>
      <c r="F32" s="13">
        <v>11573</v>
      </c>
      <c r="G32" s="13">
        <v>12839</v>
      </c>
      <c r="H32" s="13">
        <v>13378</v>
      </c>
      <c r="I32" s="13">
        <v>21165</v>
      </c>
      <c r="J32" s="13">
        <v>82477</v>
      </c>
      <c r="K32" s="27">
        <v>0.125</v>
      </c>
    </row>
    <row r="33" spans="1:17" ht="20.100000000000001" customHeight="1" x14ac:dyDescent="0.2">
      <c r="A33" s="120"/>
      <c r="B33" s="12" t="s">
        <v>9</v>
      </c>
      <c r="C33" s="25">
        <v>40</v>
      </c>
      <c r="D33" s="13">
        <v>4019</v>
      </c>
      <c r="E33" s="13">
        <v>16898</v>
      </c>
      <c r="F33" s="13">
        <v>19849</v>
      </c>
      <c r="G33" s="13">
        <v>20458</v>
      </c>
      <c r="H33" s="13">
        <v>19666</v>
      </c>
      <c r="I33" s="13">
        <v>24972</v>
      </c>
      <c r="J33" s="13">
        <v>105902</v>
      </c>
      <c r="K33" s="27">
        <v>0.109</v>
      </c>
    </row>
    <row r="34" spans="1:17" ht="20.100000000000001" customHeight="1" x14ac:dyDescent="0.2">
      <c r="A34" s="120"/>
      <c r="B34" s="12" t="s">
        <v>10</v>
      </c>
      <c r="C34" s="25">
        <v>7</v>
      </c>
      <c r="D34" s="25">
        <v>722</v>
      </c>
      <c r="E34" s="13">
        <v>2641</v>
      </c>
      <c r="F34" s="13">
        <v>3055</v>
      </c>
      <c r="G34" s="13">
        <v>3695</v>
      </c>
      <c r="H34" s="13">
        <v>4378</v>
      </c>
      <c r="I34" s="13">
        <v>5637</v>
      </c>
      <c r="J34" s="13">
        <v>20135</v>
      </c>
      <c r="K34" s="27">
        <v>9.9000000000000005E-2</v>
      </c>
    </row>
    <row r="35" spans="1:17" ht="20.100000000000001" customHeight="1" x14ac:dyDescent="0.2">
      <c r="A35" s="120"/>
      <c r="B35" s="12" t="s">
        <v>11</v>
      </c>
      <c r="C35" s="25">
        <v>1</v>
      </c>
      <c r="D35" s="25">
        <v>150</v>
      </c>
      <c r="E35" s="25">
        <v>873</v>
      </c>
      <c r="F35" s="13">
        <v>1036</v>
      </c>
      <c r="G35" s="13">
        <v>1100</v>
      </c>
      <c r="H35" s="25">
        <v>984</v>
      </c>
      <c r="I35" s="25">
        <v>690</v>
      </c>
      <c r="J35" s="13">
        <v>4834</v>
      </c>
      <c r="K35" s="27">
        <v>5.0999999999999997E-2</v>
      </c>
    </row>
    <row r="36" spans="1:17" ht="20.100000000000001" customHeight="1" x14ac:dyDescent="0.2">
      <c r="A36" s="120"/>
      <c r="B36" s="12" t="s">
        <v>12</v>
      </c>
      <c r="C36" s="25">
        <v>7</v>
      </c>
      <c r="D36" s="25">
        <v>716</v>
      </c>
      <c r="E36" s="13">
        <v>3102</v>
      </c>
      <c r="F36" s="13">
        <v>3166</v>
      </c>
      <c r="G36" s="13">
        <v>2924</v>
      </c>
      <c r="H36" s="13">
        <v>2566</v>
      </c>
      <c r="I36" s="13">
        <v>2955</v>
      </c>
      <c r="J36" s="13">
        <v>15436</v>
      </c>
      <c r="K36" s="27">
        <v>0.104</v>
      </c>
    </row>
    <row r="37" spans="1:17" ht="20.100000000000001" customHeight="1" x14ac:dyDescent="0.2">
      <c r="A37" s="121" t="s">
        <v>13</v>
      </c>
      <c r="B37" s="122"/>
      <c r="C37" s="29" t="s">
        <v>52</v>
      </c>
      <c r="D37" s="29" t="s">
        <v>53</v>
      </c>
      <c r="E37" s="29" t="s">
        <v>54</v>
      </c>
      <c r="F37" s="29" t="s">
        <v>55</v>
      </c>
      <c r="G37" s="29" t="s">
        <v>56</v>
      </c>
      <c r="H37" s="29" t="s">
        <v>57</v>
      </c>
      <c r="I37" s="29" t="s">
        <v>58</v>
      </c>
      <c r="J37" s="29" t="s">
        <v>59</v>
      </c>
      <c r="K37" s="30">
        <v>7.5999999999999998E-2</v>
      </c>
    </row>
    <row r="39" spans="1:17" s="37" customFormat="1" ht="20.100000000000001" customHeight="1" x14ac:dyDescent="0.2">
      <c r="A39" s="134" t="s">
        <v>25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35"/>
      <c r="M39" s="35"/>
      <c r="N39" s="35"/>
      <c r="O39" s="35"/>
      <c r="P39" s="36"/>
      <c r="Q39" s="36"/>
    </row>
    <row r="40" spans="1:17" s="37" customFormat="1" ht="20.100000000000001" customHeight="1" x14ac:dyDescent="0.2">
      <c r="A40" s="135" t="s">
        <v>40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35"/>
      <c r="M40" s="35"/>
      <c r="N40" s="35"/>
      <c r="O40" s="35"/>
      <c r="P40" s="36"/>
      <c r="Q40" s="36"/>
    </row>
    <row r="41" spans="1:17" s="37" customFormat="1" ht="20.100000000000001" customHeight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49"/>
      <c r="M41" s="35"/>
      <c r="N41" s="35"/>
      <c r="O41" s="35"/>
      <c r="P41" s="36"/>
      <c r="Q41" s="36"/>
    </row>
    <row r="42" spans="1:17" s="37" customFormat="1" ht="20.100000000000001" customHeight="1" x14ac:dyDescent="0.2">
      <c r="A42" s="111" t="s">
        <v>41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48"/>
      <c r="M42" s="40"/>
      <c r="N42" s="40"/>
      <c r="O42" s="35"/>
      <c r="P42" s="36"/>
      <c r="Q42" s="36"/>
    </row>
    <row r="43" spans="1:17" s="37" customFormat="1" ht="12.75" customHeight="1" x14ac:dyDescent="0.2">
      <c r="A43" s="137" t="s">
        <v>28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40"/>
      <c r="M43" s="40"/>
      <c r="N43" s="40"/>
      <c r="O43" s="35"/>
      <c r="P43" s="36"/>
      <c r="Q43" s="36"/>
    </row>
    <row r="44" spans="1:17" s="37" customFormat="1" ht="20.100000000000001" customHeight="1" x14ac:dyDescent="0.2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40"/>
      <c r="M44" s="40"/>
      <c r="N44" s="40"/>
      <c r="O44" s="35"/>
      <c r="P44" s="36"/>
      <c r="Q44" s="36"/>
    </row>
    <row r="45" spans="1:17" s="37" customFormat="1" ht="21.75" customHeight="1" x14ac:dyDescent="0.2">
      <c r="A45" s="111" t="s">
        <v>42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49"/>
      <c r="M45" s="43"/>
      <c r="N45" s="43"/>
      <c r="O45" s="35"/>
      <c r="P45" s="36"/>
      <c r="Q45" s="36"/>
    </row>
    <row r="46" spans="1:17" s="45" customFormat="1" ht="20.100000000000001" customHeight="1" x14ac:dyDescent="0.2">
      <c r="A46" s="129" t="s">
        <v>39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98"/>
      <c r="M46" s="98"/>
      <c r="N46" s="44"/>
      <c r="O46" s="44"/>
    </row>
    <row r="47" spans="1:17" s="37" customFormat="1" ht="20.100000000000001" customHeight="1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35"/>
      <c r="M47" s="35"/>
      <c r="N47" s="35"/>
      <c r="O47" s="35"/>
      <c r="P47" s="36"/>
      <c r="Q47" s="36"/>
    </row>
    <row r="48" spans="1:17" ht="20.100000000000001" customHeight="1" x14ac:dyDescent="0.2">
      <c r="A48" s="35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22"/>
    </row>
    <row r="49" spans="1:15" ht="20.100000000000001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49"/>
      <c r="M49" s="49"/>
      <c r="N49" s="49"/>
      <c r="O49" s="22"/>
    </row>
    <row r="50" spans="1:15" ht="20.100000000000001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49"/>
      <c r="M50" s="49"/>
      <c r="N50" s="49"/>
      <c r="O50" s="22"/>
    </row>
    <row r="51" spans="1:15" ht="20.100000000000001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5" ht="20.100000000000001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5" ht="20.100000000000001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5" ht="20.10000000000000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</sheetData>
  <mergeCells count="18">
    <mergeCell ref="A1:B2"/>
    <mergeCell ref="C1:E1"/>
    <mergeCell ref="A3:A10"/>
    <mergeCell ref="A11:B11"/>
    <mergeCell ref="A14:B15"/>
    <mergeCell ref="C14:K14"/>
    <mergeCell ref="A46:K46"/>
    <mergeCell ref="A16:A23"/>
    <mergeCell ref="A24:B24"/>
    <mergeCell ref="A27:B28"/>
    <mergeCell ref="C27:K27"/>
    <mergeCell ref="A29:A36"/>
    <mergeCell ref="A37:B37"/>
    <mergeCell ref="A39:K39"/>
    <mergeCell ref="A40:K41"/>
    <mergeCell ref="A42:K42"/>
    <mergeCell ref="A43:K44"/>
    <mergeCell ref="A45:K45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 14</vt:lpstr>
      <vt:lpstr>Feb 14</vt:lpstr>
      <vt:lpstr>Mar 14</vt:lpstr>
      <vt:lpstr>Apr 14</vt:lpstr>
      <vt:lpstr>May 14</vt:lpstr>
      <vt:lpstr>Jun 14</vt:lpstr>
      <vt:lpstr>Jul 14</vt:lpstr>
      <vt:lpstr>Aug 14</vt:lpstr>
      <vt:lpstr>Sep 14</vt:lpstr>
      <vt:lpstr>Oct 14</vt:lpstr>
      <vt:lpstr>Nov 14</vt:lpstr>
      <vt:lpstr>Dec 14</vt:lpstr>
      <vt:lpstr>'Apr 14'!Print_Area</vt:lpstr>
      <vt:lpstr>'Aug 14'!Print_Area</vt:lpstr>
      <vt:lpstr>'Dec 14'!Print_Area</vt:lpstr>
      <vt:lpstr>'Feb 14'!Print_Area</vt:lpstr>
      <vt:lpstr>'Jan 14'!Print_Area</vt:lpstr>
      <vt:lpstr>'Jul 14'!Print_Area</vt:lpstr>
      <vt:lpstr>'Jun 14'!Print_Area</vt:lpstr>
      <vt:lpstr>'Mar 14'!Print_Area</vt:lpstr>
      <vt:lpstr>'May 14'!Print_Area</vt:lpstr>
      <vt:lpstr>'Nov 14'!Print_Area</vt:lpstr>
      <vt:lpstr>'Oct 14'!Print_Area</vt:lpstr>
      <vt:lpstr>'Sep 14'!Print_Area</vt:lpstr>
    </vt:vector>
  </TitlesOfParts>
  <Company>Australian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Corelli-Ryan, Gemma</dc:creator>
  <cp:lastModifiedBy>Corelli-Ryan, Gemma</cp:lastModifiedBy>
  <cp:lastPrinted>2014-08-18T01:38:44Z</cp:lastPrinted>
  <dcterms:created xsi:type="dcterms:W3CDTF">2014-08-18T00:56:07Z</dcterms:created>
  <dcterms:modified xsi:type="dcterms:W3CDTF">2015-01-18T22:33:30Z</dcterms:modified>
</cp:coreProperties>
</file>