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updateLinks="never" codeName="ThisWorkbook" defaultThemeVersion="124226"/>
  <mc:AlternateContent xmlns:mc="http://schemas.openxmlformats.org/markup-compatibility/2006">
    <mc:Choice Requires="x15">
      <x15ac:absPath xmlns:x15ac="http://schemas.microsoft.com/office/spreadsheetml/2010/11/ac" url="G:\Registers\Australian Organ Donor Register\Statistics and reports\STATS - MONTHLY\"/>
    </mc:Choice>
  </mc:AlternateContent>
  <xr:revisionPtr revIDLastSave="0" documentId="13_ncr:1_{833149B9-0B7D-4444-944F-605A7BA223FE}" xr6:coauthVersionLast="47" xr6:coauthVersionMax="47" xr10:uidLastSave="{00000000-0000-0000-0000-000000000000}"/>
  <bookViews>
    <workbookView xWindow="-120" yWindow="-120" windowWidth="29040" windowHeight="15720" tabRatio="947" activeTab="3" xr2:uid="{00000000-000D-0000-FFFF-FFFF00000000}"/>
  </bookViews>
  <sheets>
    <sheet name="Jan 26" sheetId="16" r:id="rId1"/>
    <sheet name="Feb 26" sheetId="19" r:id="rId2"/>
    <sheet name="Mar 26" sheetId="20" r:id="rId3"/>
    <sheet name="Apr 26" sheetId="21" r:id="rId4"/>
    <sheet name="May 26" sheetId="24" r:id="rId5"/>
    <sheet name="Jun 26" sheetId="27" r:id="rId6"/>
    <sheet name="Jul 26" sheetId="33" r:id="rId7"/>
    <sheet name="Aug 26" sheetId="29" r:id="rId8"/>
    <sheet name="Sep 26" sheetId="30" r:id="rId9"/>
    <sheet name="Oct 26" sheetId="31" r:id="rId10"/>
    <sheet name="Nov 26" sheetId="32" r:id="rId11"/>
    <sheet name="Dec 26" sheetId="28" r:id="rId12"/>
    <sheet name="ABS Estimated Population" sheetId="23" r:id="rId13"/>
    <sheet name="% Var From Prev Month" sheetId="17" r:id="rId14"/>
  </sheets>
  <externalReferences>
    <externalReference r:id="rId15"/>
  </externalReferences>
  <definedNames>
    <definedName name="_xlnm.Print_Area" localSheetId="3">'Apr 26'!$A$1:$J$59</definedName>
    <definedName name="_xlnm.Print_Area" localSheetId="7">'Aug 26'!$A$1:$J$62</definedName>
    <definedName name="_xlnm.Print_Area" localSheetId="11">'Dec 26'!$A$1:$L$60</definedName>
    <definedName name="_xlnm.Print_Area" localSheetId="1">'Feb 26'!$A$1:$J$59</definedName>
    <definedName name="_xlnm.Print_Area" localSheetId="6">'Jul 26'!$A$1:$L$60</definedName>
    <definedName name="_xlnm.Print_Area" localSheetId="5">'Jun 26'!$A$1:$L$60</definedName>
    <definedName name="_xlnm.Print_Area" localSheetId="4">'May 26'!$A$1:$L$60</definedName>
    <definedName name="_xlnm.Print_Area" localSheetId="10">'Nov 26'!$A$1:$L$60</definedName>
    <definedName name="_xlnm.Print_Area" localSheetId="9">'Oct 26'!$A$1:$L$60</definedName>
    <definedName name="_xlnm.Print_Area" localSheetId="8">'Sep 26'!$A$1:$L$60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 i="17" l="1"/>
  <c r="C11" i="20"/>
  <c r="D11" i="20"/>
  <c r="D50" i="28" l="1"/>
  <c r="E50" i="28"/>
  <c r="F50" i="28"/>
  <c r="G50" i="28"/>
  <c r="H50" i="28"/>
  <c r="I50" i="28"/>
  <c r="J50" i="28"/>
  <c r="J16" i="16" l="1"/>
  <c r="D11" i="23"/>
  <c r="C11" i="23"/>
  <c r="E3" i="28" l="1"/>
  <c r="E4" i="28"/>
  <c r="E5" i="28"/>
  <c r="E6" i="28"/>
  <c r="E7" i="28"/>
  <c r="E8" i="28"/>
  <c r="E9" i="28"/>
  <c r="E10" i="28"/>
  <c r="E3" i="31" l="1"/>
  <c r="E50" i="27" l="1"/>
  <c r="F50" i="27"/>
  <c r="G50" i="27"/>
  <c r="H50" i="27"/>
  <c r="I50" i="27"/>
  <c r="D50" i="27"/>
  <c r="D37" i="27"/>
  <c r="E37" i="27"/>
  <c r="F37" i="27"/>
  <c r="G37" i="27"/>
  <c r="H37" i="27"/>
  <c r="I37" i="27"/>
  <c r="C37" i="27"/>
  <c r="D24" i="27"/>
  <c r="E24" i="27"/>
  <c r="F24" i="27"/>
  <c r="G24" i="27"/>
  <c r="H24" i="27"/>
  <c r="I24" i="27"/>
  <c r="C24" i="27"/>
  <c r="C11" i="27"/>
  <c r="E4" i="20" l="1"/>
  <c r="E5" i="20"/>
  <c r="E6" i="20"/>
  <c r="E7" i="20"/>
  <c r="E8" i="20"/>
  <c r="E9" i="20"/>
  <c r="E10" i="20"/>
  <c r="E3" i="20"/>
  <c r="E3" i="19"/>
  <c r="J17" i="32" l="1"/>
  <c r="J18" i="32"/>
  <c r="J19" i="32"/>
  <c r="J20" i="32"/>
  <c r="J21" i="32"/>
  <c r="J22" i="32"/>
  <c r="J23" i="32"/>
  <c r="J16" i="32"/>
  <c r="J34" i="32" l="1"/>
  <c r="I37" i="32"/>
  <c r="J21" i="27"/>
  <c r="J20" i="27"/>
  <c r="J19" i="27"/>
  <c r="J23" i="21"/>
  <c r="J22" i="21"/>
  <c r="J19" i="21"/>
  <c r="J18" i="21"/>
  <c r="J17" i="21"/>
  <c r="E10" i="23"/>
  <c r="E9" i="23"/>
  <c r="E8" i="23"/>
  <c r="E7" i="23"/>
  <c r="E6" i="23"/>
  <c r="E5" i="23"/>
  <c r="E4" i="23"/>
  <c r="E3" i="23"/>
  <c r="E3" i="27"/>
  <c r="J36" i="24"/>
  <c r="J35" i="24"/>
  <c r="J33" i="24"/>
  <c r="J16" i="24"/>
  <c r="J17" i="24"/>
  <c r="J18" i="24"/>
  <c r="J19" i="24"/>
  <c r="J20" i="24"/>
  <c r="J21" i="24"/>
  <c r="E10" i="21"/>
  <c r="E9" i="21"/>
  <c r="E8" i="21"/>
  <c r="E7" i="21"/>
  <c r="E6" i="21"/>
  <c r="E5" i="21"/>
  <c r="E4" i="21"/>
  <c r="E3" i="21"/>
  <c r="J36" i="20"/>
  <c r="J35" i="20"/>
  <c r="J34" i="20"/>
  <c r="J33" i="20"/>
  <c r="J32" i="20"/>
  <c r="J31" i="20"/>
  <c r="J30" i="20"/>
  <c r="J29" i="20"/>
  <c r="J23" i="20"/>
  <c r="J22" i="20"/>
  <c r="J21" i="20"/>
  <c r="J20" i="20"/>
  <c r="J19" i="20"/>
  <c r="J18" i="20"/>
  <c r="J17" i="20"/>
  <c r="J16" i="20"/>
  <c r="J21" i="21"/>
  <c r="J20" i="21"/>
  <c r="J16" i="21"/>
  <c r="H50" i="30"/>
  <c r="E50" i="30"/>
  <c r="D11" i="33"/>
  <c r="C11" i="24"/>
  <c r="E11" i="27" s="1"/>
  <c r="D11" i="24"/>
  <c r="C24" i="29"/>
  <c r="D24" i="29"/>
  <c r="E24" i="29"/>
  <c r="J20" i="28"/>
  <c r="J50" i="31"/>
  <c r="D11" i="21"/>
  <c r="D24" i="16"/>
  <c r="E24" i="16"/>
  <c r="F24" i="16"/>
  <c r="G24" i="16"/>
  <c r="H24" i="16"/>
  <c r="C24" i="16"/>
  <c r="C11" i="16"/>
  <c r="E11" i="16" s="1"/>
  <c r="I24" i="29"/>
  <c r="J24" i="29" s="1"/>
  <c r="E4" i="16"/>
  <c r="E5" i="16"/>
  <c r="E6" i="16"/>
  <c r="E7" i="16"/>
  <c r="E8" i="16"/>
  <c r="E9" i="16"/>
  <c r="E10" i="16"/>
  <c r="E3" i="16"/>
  <c r="D37" i="19"/>
  <c r="E37" i="19"/>
  <c r="F37" i="19"/>
  <c r="G37" i="19"/>
  <c r="H37" i="19"/>
  <c r="I37" i="19"/>
  <c r="C37" i="19"/>
  <c r="D11" i="28"/>
  <c r="D11" i="32"/>
  <c r="D11" i="31"/>
  <c r="C11" i="31"/>
  <c r="F24" i="33"/>
  <c r="G24" i="33"/>
  <c r="H24" i="33"/>
  <c r="I24" i="33"/>
  <c r="C11" i="33"/>
  <c r="G37" i="21"/>
  <c r="C37" i="21"/>
  <c r="D24" i="21"/>
  <c r="E24" i="21"/>
  <c r="F24" i="21"/>
  <c r="G24" i="21"/>
  <c r="H24" i="21"/>
  <c r="C24" i="21"/>
  <c r="C11" i="21"/>
  <c r="D11" i="19"/>
  <c r="D50" i="32"/>
  <c r="E50" i="32"/>
  <c r="F50" i="32"/>
  <c r="G50" i="32"/>
  <c r="H50" i="32"/>
  <c r="I50" i="32"/>
  <c r="C11" i="32"/>
  <c r="J50" i="32"/>
  <c r="D24" i="28"/>
  <c r="E24" i="28"/>
  <c r="F24" i="28"/>
  <c r="G24" i="28"/>
  <c r="H24" i="28"/>
  <c r="I24" i="28"/>
  <c r="J24" i="28" s="1"/>
  <c r="D37" i="28"/>
  <c r="E37" i="28"/>
  <c r="F37" i="28"/>
  <c r="G37" i="28"/>
  <c r="H37" i="28"/>
  <c r="I37" i="28"/>
  <c r="D24" i="32"/>
  <c r="E24" i="32"/>
  <c r="F24" i="32"/>
  <c r="G24" i="32"/>
  <c r="H24" i="32"/>
  <c r="I24" i="32"/>
  <c r="J24" i="32" s="1"/>
  <c r="D37" i="32"/>
  <c r="E37" i="32"/>
  <c r="F37" i="32"/>
  <c r="G37" i="32"/>
  <c r="H37" i="32"/>
  <c r="D24" i="31"/>
  <c r="E24" i="31"/>
  <c r="F24" i="31"/>
  <c r="G24" i="31"/>
  <c r="H24" i="31"/>
  <c r="I24" i="31"/>
  <c r="J24" i="31" s="1"/>
  <c r="D37" i="31"/>
  <c r="E37" i="31"/>
  <c r="F37" i="31"/>
  <c r="G37" i="31"/>
  <c r="H37" i="31"/>
  <c r="I37" i="31"/>
  <c r="E50" i="31"/>
  <c r="F50" i="31"/>
  <c r="G50" i="31"/>
  <c r="H50" i="31"/>
  <c r="I50" i="31"/>
  <c r="D24" i="30"/>
  <c r="E24" i="30"/>
  <c r="F24" i="30"/>
  <c r="G24" i="30"/>
  <c r="H24" i="30"/>
  <c r="I24" i="30"/>
  <c r="J24" i="30" s="1"/>
  <c r="D37" i="30"/>
  <c r="E37" i="30"/>
  <c r="F37" i="30"/>
  <c r="G37" i="30"/>
  <c r="H37" i="30"/>
  <c r="I37" i="30"/>
  <c r="E50" i="29"/>
  <c r="F50" i="29"/>
  <c r="G50" i="29"/>
  <c r="H50" i="29"/>
  <c r="I50" i="29"/>
  <c r="D37" i="20"/>
  <c r="E37" i="20"/>
  <c r="F37" i="20"/>
  <c r="G37" i="20"/>
  <c r="H37" i="20"/>
  <c r="C37" i="20"/>
  <c r="D24" i="20"/>
  <c r="E24" i="20"/>
  <c r="F24" i="20"/>
  <c r="G24" i="20"/>
  <c r="H24" i="20"/>
  <c r="C24" i="20"/>
  <c r="I24" i="20"/>
  <c r="J24" i="20" s="1"/>
  <c r="J32" i="19"/>
  <c r="J33" i="19"/>
  <c r="J18" i="19"/>
  <c r="J19" i="19"/>
  <c r="J20" i="19"/>
  <c r="C11" i="19"/>
  <c r="E11" i="19" s="1"/>
  <c r="J31" i="16"/>
  <c r="J32" i="16"/>
  <c r="I37" i="16"/>
  <c r="J18" i="16"/>
  <c r="J19" i="16"/>
  <c r="I24" i="16"/>
  <c r="J24" i="16" s="1"/>
  <c r="C11" i="28"/>
  <c r="E11" i="28" s="1"/>
  <c r="C24" i="28"/>
  <c r="C37" i="28"/>
  <c r="C24" i="32"/>
  <c r="C37" i="32"/>
  <c r="C37" i="31"/>
  <c r="D24" i="24"/>
  <c r="E24" i="24"/>
  <c r="F24" i="24"/>
  <c r="G24" i="24"/>
  <c r="H24" i="24"/>
  <c r="I24" i="24"/>
  <c r="J24" i="24" s="1"/>
  <c r="C24" i="24"/>
  <c r="D37" i="24"/>
  <c r="E37" i="24"/>
  <c r="F37" i="24"/>
  <c r="G37" i="24"/>
  <c r="H37" i="24"/>
  <c r="C37" i="24"/>
  <c r="J29" i="16"/>
  <c r="J30" i="16"/>
  <c r="J33" i="16"/>
  <c r="J34" i="16"/>
  <c r="J35" i="16"/>
  <c r="J36" i="16"/>
  <c r="J17" i="16"/>
  <c r="J20" i="16"/>
  <c r="J21" i="16"/>
  <c r="J22" i="16"/>
  <c r="J23" i="16"/>
  <c r="J34" i="29"/>
  <c r="J35" i="29"/>
  <c r="J36" i="29"/>
  <c r="J34" i="24"/>
  <c r="J16" i="31"/>
  <c r="J17" i="31"/>
  <c r="E4" i="19"/>
  <c r="E5" i="19"/>
  <c r="E6" i="19"/>
  <c r="E7" i="19"/>
  <c r="E8" i="19"/>
  <c r="E9" i="19"/>
  <c r="E10" i="19"/>
  <c r="J36" i="28"/>
  <c r="J35" i="28"/>
  <c r="J34" i="28"/>
  <c r="J33" i="28"/>
  <c r="J32" i="28"/>
  <c r="J31" i="28"/>
  <c r="J30" i="28"/>
  <c r="J29" i="28"/>
  <c r="J36" i="32"/>
  <c r="J35" i="32"/>
  <c r="J33" i="32"/>
  <c r="J32" i="32"/>
  <c r="J31" i="32"/>
  <c r="J30" i="32"/>
  <c r="J29" i="32"/>
  <c r="J36" i="31"/>
  <c r="J35" i="31"/>
  <c r="J34" i="31"/>
  <c r="J33" i="31"/>
  <c r="J32" i="31"/>
  <c r="J30" i="31"/>
  <c r="J29" i="31"/>
  <c r="J36" i="30"/>
  <c r="J35" i="30"/>
  <c r="J34" i="30"/>
  <c r="J33" i="30"/>
  <c r="J32" i="30"/>
  <c r="J31" i="30"/>
  <c r="J30" i="30"/>
  <c r="J29" i="30"/>
  <c r="J33" i="29"/>
  <c r="J32" i="29"/>
  <c r="J31" i="29"/>
  <c r="J30" i="29"/>
  <c r="J29" i="29"/>
  <c r="J32" i="24"/>
  <c r="J31" i="24"/>
  <c r="J30" i="24"/>
  <c r="J23" i="28"/>
  <c r="J22" i="28"/>
  <c r="J21" i="28"/>
  <c r="J19" i="28"/>
  <c r="J18" i="28"/>
  <c r="J17" i="28"/>
  <c r="J16" i="28"/>
  <c r="J23" i="31"/>
  <c r="J22" i="31"/>
  <c r="J21" i="31"/>
  <c r="J20" i="31"/>
  <c r="J19" i="31"/>
  <c r="J23" i="30"/>
  <c r="J22" i="30"/>
  <c r="J21" i="30"/>
  <c r="J20" i="30"/>
  <c r="J19" i="30"/>
  <c r="J18" i="30"/>
  <c r="J17" i="30"/>
  <c r="J16" i="30"/>
  <c r="J23" i="29"/>
  <c r="J22" i="29"/>
  <c r="J21" i="29"/>
  <c r="J20" i="29"/>
  <c r="J19" i="29"/>
  <c r="J18" i="29"/>
  <c r="J17" i="29"/>
  <c r="J16" i="29"/>
  <c r="J23" i="33"/>
  <c r="J22" i="33"/>
  <c r="J21" i="33"/>
  <c r="J20" i="33"/>
  <c r="J19" i="33"/>
  <c r="J18" i="33"/>
  <c r="J17" i="33"/>
  <c r="J16" i="33"/>
  <c r="J23" i="27"/>
  <c r="J22" i="27"/>
  <c r="J18" i="27"/>
  <c r="J17" i="27"/>
  <c r="J16" i="27"/>
  <c r="J23" i="24"/>
  <c r="J22" i="24"/>
  <c r="C11" i="29"/>
  <c r="D50" i="16"/>
  <c r="E50" i="16"/>
  <c r="F50" i="16"/>
  <c r="G50" i="16"/>
  <c r="H50" i="16"/>
  <c r="I50" i="16"/>
  <c r="E3" i="24"/>
  <c r="E4" i="29"/>
  <c r="E5" i="29"/>
  <c r="E6" i="29"/>
  <c r="E7" i="29"/>
  <c r="E8" i="29"/>
  <c r="E9" i="29"/>
  <c r="E10" i="29"/>
  <c r="I37" i="29"/>
  <c r="E3" i="29"/>
  <c r="E4" i="33"/>
  <c r="E5" i="33"/>
  <c r="E6" i="33"/>
  <c r="E7" i="33"/>
  <c r="E8" i="33"/>
  <c r="E9" i="33"/>
  <c r="E10" i="33"/>
  <c r="E3" i="33"/>
  <c r="D50" i="31"/>
  <c r="D50" i="30"/>
  <c r="F50" i="30"/>
  <c r="G50" i="30"/>
  <c r="I50" i="30"/>
  <c r="D50" i="19"/>
  <c r="E50" i="19"/>
  <c r="F50" i="19"/>
  <c r="G50" i="19"/>
  <c r="H50" i="19"/>
  <c r="I50" i="19"/>
  <c r="J36" i="19"/>
  <c r="J35" i="19"/>
  <c r="J34" i="19"/>
  <c r="J30" i="19"/>
  <c r="J29" i="19"/>
  <c r="J23" i="19"/>
  <c r="J22" i="19"/>
  <c r="J21" i="19"/>
  <c r="J17" i="19"/>
  <c r="J16" i="19"/>
  <c r="E3" i="32"/>
  <c r="E4" i="32"/>
  <c r="E5" i="32"/>
  <c r="E6" i="32"/>
  <c r="E7" i="32"/>
  <c r="E8" i="32"/>
  <c r="E9" i="32"/>
  <c r="E10" i="32"/>
  <c r="E4" i="31"/>
  <c r="E5" i="31"/>
  <c r="E6" i="31"/>
  <c r="E7" i="31"/>
  <c r="E8" i="31"/>
  <c r="E9" i="31"/>
  <c r="E10" i="31"/>
  <c r="C24" i="31"/>
  <c r="E3" i="30"/>
  <c r="E4" i="30"/>
  <c r="E5" i="30"/>
  <c r="E6" i="30"/>
  <c r="E7" i="30"/>
  <c r="E8" i="30"/>
  <c r="E9" i="30"/>
  <c r="E10" i="30"/>
  <c r="C24" i="30"/>
  <c r="C37" i="30"/>
  <c r="D11" i="29"/>
  <c r="F24" i="29"/>
  <c r="G24" i="29"/>
  <c r="H24" i="29"/>
  <c r="C37" i="29"/>
  <c r="D37" i="29"/>
  <c r="E37" i="29"/>
  <c r="F37" i="29"/>
  <c r="G37" i="29"/>
  <c r="H37" i="29"/>
  <c r="D50" i="29"/>
  <c r="E4" i="27"/>
  <c r="E5" i="27"/>
  <c r="E6" i="27"/>
  <c r="E7" i="27"/>
  <c r="E8" i="27"/>
  <c r="E9" i="27"/>
  <c r="E10" i="27"/>
  <c r="E4" i="24"/>
  <c r="E5" i="24"/>
  <c r="E6" i="24"/>
  <c r="E7" i="24"/>
  <c r="E8" i="24"/>
  <c r="E9" i="24"/>
  <c r="E10" i="24"/>
  <c r="D50" i="24"/>
  <c r="E50" i="24"/>
  <c r="F50" i="24"/>
  <c r="G50" i="24"/>
  <c r="H50" i="24"/>
  <c r="I50" i="24"/>
  <c r="D50" i="20"/>
  <c r="E50" i="20"/>
  <c r="F50" i="20"/>
  <c r="G50" i="20"/>
  <c r="H50" i="20"/>
  <c r="I50" i="20"/>
  <c r="C24" i="19"/>
  <c r="D24" i="19"/>
  <c r="E24" i="19"/>
  <c r="F24" i="19"/>
  <c r="G24" i="19"/>
  <c r="H24" i="19"/>
  <c r="C37" i="16"/>
  <c r="D37" i="16"/>
  <c r="E37" i="16"/>
  <c r="F37" i="16"/>
  <c r="G37" i="16"/>
  <c r="H37" i="16"/>
  <c r="J18" i="31"/>
  <c r="J31" i="31"/>
  <c r="J31" i="19"/>
  <c r="I24" i="19"/>
  <c r="J24" i="19" s="1"/>
  <c r="J50" i="16" l="1"/>
  <c r="E11" i="31"/>
  <c r="E11" i="24"/>
  <c r="E11" i="32"/>
  <c r="E11" i="29"/>
  <c r="J50" i="30"/>
  <c r="J50" i="29"/>
  <c r="H37" i="33"/>
  <c r="G37" i="33"/>
  <c r="F37" i="33"/>
  <c r="J24" i="33"/>
  <c r="D24" i="33"/>
  <c r="E11" i="33"/>
  <c r="I37" i="24"/>
  <c r="J37" i="24" s="1"/>
  <c r="J50" i="24"/>
  <c r="G50" i="21"/>
  <c r="H37" i="21"/>
  <c r="F37" i="21"/>
  <c r="E37" i="21"/>
  <c r="D37" i="21"/>
  <c r="E11" i="21"/>
  <c r="J50" i="20"/>
  <c r="E11" i="30"/>
  <c r="J29" i="24"/>
  <c r="I24" i="21"/>
  <c r="I37" i="20"/>
  <c r="J37" i="20" s="1"/>
  <c r="E11" i="20"/>
  <c r="J37" i="32"/>
  <c r="J37" i="16"/>
  <c r="J37" i="28"/>
  <c r="J37" i="31"/>
  <c r="J37" i="30"/>
  <c r="J37" i="29"/>
  <c r="E11" i="23"/>
  <c r="J37" i="19"/>
  <c r="J29" i="33" l="1"/>
  <c r="J24" i="21"/>
  <c r="D50" i="21"/>
  <c r="J24" i="27"/>
  <c r="J30" i="33" l="1"/>
  <c r="F50" i="33"/>
  <c r="G50" i="33"/>
  <c r="H50" i="33"/>
  <c r="D37" i="33"/>
  <c r="E24" i="33"/>
  <c r="C24" i="33"/>
  <c r="H50" i="21"/>
  <c r="F50" i="21"/>
  <c r="E50" i="21"/>
  <c r="J29" i="21"/>
  <c r="J29" i="27"/>
  <c r="J31" i="33" l="1"/>
  <c r="C37" i="33"/>
  <c r="E37" i="33"/>
  <c r="J30" i="21"/>
  <c r="J30" i="27"/>
  <c r="J32" i="33" l="1"/>
  <c r="D50" i="33"/>
  <c r="J31" i="21"/>
  <c r="J31" i="27"/>
  <c r="J33" i="33" l="1"/>
  <c r="E50" i="33"/>
  <c r="J32" i="21"/>
  <c r="J32" i="27"/>
  <c r="J34" i="33" l="1"/>
  <c r="J33" i="21"/>
  <c r="J33" i="27"/>
  <c r="J35" i="33" l="1"/>
  <c r="J34" i="21"/>
  <c r="J34" i="27"/>
  <c r="J36" i="33" l="1"/>
  <c r="I37" i="33"/>
  <c r="J35" i="21"/>
  <c r="J36" i="27"/>
  <c r="J35" i="27"/>
  <c r="J37" i="33" l="1"/>
  <c r="J36" i="21"/>
  <c r="I37" i="21"/>
  <c r="J37" i="27"/>
  <c r="J37" i="21" l="1"/>
  <c r="J50" i="27"/>
  <c r="J50" i="33" l="1"/>
  <c r="I50" i="33"/>
  <c r="I50" i="21"/>
  <c r="J50" i="21"/>
</calcChain>
</file>

<file path=xl/sharedStrings.xml><?xml version="1.0" encoding="utf-8"?>
<sst xmlns="http://schemas.openxmlformats.org/spreadsheetml/2006/main" count="982" uniqueCount="50">
  <si>
    <t>Male</t>
  </si>
  <si>
    <t>Female</t>
  </si>
  <si>
    <t>Total</t>
  </si>
  <si>
    <t>NSW</t>
  </si>
  <si>
    <t>VIC</t>
  </si>
  <si>
    <t>QLD</t>
  </si>
  <si>
    <t>SA</t>
  </si>
  <si>
    <t>WA</t>
  </si>
  <si>
    <t>TAS</t>
  </si>
  <si>
    <t>NT</t>
  </si>
  <si>
    <t>ACT</t>
  </si>
  <si>
    <t>AGE GROUP</t>
  </si>
  <si>
    <t>25-34</t>
  </si>
  <si>
    <t>35-44</t>
  </si>
  <si>
    <t>45-54</t>
  </si>
  <si>
    <t>55-64</t>
  </si>
  <si>
    <t>65+</t>
  </si>
  <si>
    <t>STATE</t>
  </si>
  <si>
    <t>TOTAL</t>
  </si>
  <si>
    <t>Note:</t>
  </si>
  <si>
    <t>Unknown Gender</t>
  </si>
  <si>
    <t>18-24</t>
  </si>
  <si>
    <t>Grand Total Intent Registrations</t>
  </si>
  <si>
    <t>State % of Total Intent Registrations</t>
  </si>
  <si>
    <t>% Variance from previous month</t>
  </si>
  <si>
    <t>State</t>
  </si>
  <si>
    <t>% of ABS Estimated Population</t>
  </si>
  <si>
    <r>
      <t>Please note:</t>
    </r>
    <r>
      <rPr>
        <sz val="9"/>
        <rFont val="Arial"/>
        <family val="2"/>
      </rPr>
      <t xml:space="preserve">  Excludes estimated population for 0-15 year old residents</t>
    </r>
  </si>
  <si>
    <t xml:space="preserve"> </t>
  </si>
  <si>
    <t xml:space="preserve">Total </t>
  </si>
  <si>
    <r>
      <t xml:space="preserve">3. State % of Total Intent Registrations =  </t>
    </r>
    <r>
      <rPr>
        <sz val="10"/>
        <rFont val="Arial"/>
        <family val="2"/>
      </rPr>
      <t>Grand Total Intent Registrations for State/Grand Total Intent Registrations.</t>
    </r>
  </si>
  <si>
    <r>
      <t xml:space="preserve">4. Negative Variance </t>
    </r>
    <r>
      <rPr>
        <sz val="10"/>
        <rFont val="Arial"/>
        <family val="2"/>
      </rPr>
      <t>occurs due to: intent registration being strengthened to consent, registration end-dated due to death or by request, registrant moved to another state.</t>
    </r>
  </si>
  <si>
    <r>
      <t xml:space="preserve">2. Grand Total Intent Registrations = </t>
    </r>
    <r>
      <rPr>
        <sz val="10"/>
        <rFont val="Arial"/>
        <family val="2"/>
      </rPr>
      <t>Female Total + Male Total + Registrations that have no Gender.</t>
    </r>
  </si>
  <si>
    <r>
      <t xml:space="preserve">2. Grand Total Intent Registrations = </t>
    </r>
    <r>
      <rPr>
        <sz val="10"/>
        <rFont val="Arial"/>
        <family val="2"/>
      </rPr>
      <t>Female Total  + Male Total  + Registrations that have no Gender.</t>
    </r>
  </si>
  <si>
    <t>The above stats should be updated September of each year</t>
  </si>
  <si>
    <t xml:space="preserve">To access the stats, go onto the ABS website and click on: </t>
  </si>
  <si>
    <t>- Statistics</t>
  </si>
  <si>
    <t>- People</t>
  </si>
  <si>
    <t>- Population</t>
  </si>
  <si>
    <t>- National, state and Territory Population</t>
  </si>
  <si>
    <t>- Population by age and sex - national</t>
  </si>
  <si>
    <t>- Choose "Option 8" on the tabs below</t>
  </si>
  <si>
    <r>
      <t xml:space="preserve">1. % of ABS Estimated Population (as at 30 June 2023) = </t>
    </r>
    <r>
      <rPr>
        <sz val="10"/>
        <rFont val="Arial"/>
        <family val="2"/>
      </rPr>
      <t xml:space="preserve">Gender Total/ABS Estimated Gender Population.  </t>
    </r>
    <r>
      <rPr>
        <b/>
        <sz val="10"/>
        <rFont val="Arial"/>
        <family val="2"/>
      </rPr>
      <t>Please note:</t>
    </r>
    <r>
      <rPr>
        <sz val="10"/>
        <rFont val="Arial"/>
        <family val="2"/>
      </rPr>
      <t xml:space="preserve">  Excludes estimated population for 0-15 year old residents.</t>
    </r>
  </si>
  <si>
    <t>5. The above tables include registrants who DO NOT wish to donate = XXXX</t>
  </si>
  <si>
    <r>
      <t xml:space="preserve">Grand Total Registrations For </t>
    </r>
    <r>
      <rPr>
        <b/>
        <sz val="10"/>
        <color rgb="FFFFFFFF"/>
        <rFont val="Arial"/>
        <family val="2"/>
      </rPr>
      <t>December 20**</t>
    </r>
    <r>
      <rPr>
        <b/>
        <sz val="9"/>
        <color indexed="9"/>
        <rFont val="Arial"/>
        <family val="2"/>
      </rPr>
      <t xml:space="preserve">
Used to Calculate % Variance from previous month for </t>
    </r>
    <r>
      <rPr>
        <b/>
        <sz val="10"/>
        <color rgb="FFFFFFFF"/>
        <rFont val="Arial"/>
        <family val="2"/>
      </rPr>
      <t>January 20**</t>
    </r>
  </si>
  <si>
    <t xml:space="preserve">Population figures are customised population projections for 30 June 2025 prepared by ABS according to assumptions agreed to by the Department of Health and Ageing.  Copyright in ABS data resides with the Commonwealth of Australia. </t>
  </si>
  <si>
    <t>5. The above tables include registrants who DO NOT wish to donate = 6646</t>
  </si>
  <si>
    <t>5. The above tables include registrants who DO NOT wish to donate = 6645</t>
  </si>
  <si>
    <t>5. The above tables include registrants who DO NOT wish to donate = 6651</t>
  </si>
  <si>
    <t>5. The above tables include registrants who DO NOT wish to donate = 6653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</si>
</sst>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 ###\ ##0"/>
    <numFmt numFmtId="165" formatCode="#,##0;[Red]#,##0"/>
    <numFmt numFmtId="166" formatCode="0.0%"/>
    <numFmt numFmtId="167" formatCode="#,##0_ ;\-#,##0\ "/>
  </numFmts>
  <fonts count="23" x14ac:knownFonts="1">
    <font>
      <sz val="10"/>
      <name val="Arial"/>
    </font>
    <font>
      <sz val="10"/>
      <name val="Arial"/>
      <family val="2"/>
    </font>
    <font>
      <sz val="9"/>
      <name val="Arial"/>
      <family val="2"/>
    </font>
    <font>
      <b/>
      <sz val="9"/>
      <color indexed="9"/>
      <name val="Arial"/>
      <family val="2"/>
    </font>
    <font>
      <b/>
      <sz val="9"/>
      <name val="Arial"/>
      <family val="2"/>
    </font>
    <font>
      <sz val="8"/>
      <name val="Arial"/>
      <family val="2"/>
    </font>
    <font>
      <b/>
      <sz val="10"/>
      <color indexed="9"/>
      <name val="Arial"/>
      <family val="2"/>
    </font>
    <font>
      <sz val="10"/>
      <color indexed="8"/>
      <name val="Arial"/>
      <family val="2"/>
    </font>
    <font>
      <sz val="10"/>
      <color indexed="9"/>
      <name val="Arial"/>
      <family val="2"/>
    </font>
    <font>
      <b/>
      <sz val="10"/>
      <color indexed="9"/>
      <name val="Arial"/>
      <family val="2"/>
    </font>
    <font>
      <sz val="10"/>
      <name val="Arial"/>
      <family val="2"/>
    </font>
    <font>
      <b/>
      <sz val="10"/>
      <name val="Arial"/>
      <family val="2"/>
    </font>
    <font>
      <sz val="10"/>
      <name val="Arial"/>
      <family val="2"/>
    </font>
    <font>
      <b/>
      <sz val="10"/>
      <color indexed="10"/>
      <name val="Arial"/>
      <family val="2"/>
    </font>
    <font>
      <sz val="10"/>
      <name val="Arial"/>
      <family val="2"/>
    </font>
    <font>
      <b/>
      <sz val="10"/>
      <name val="Arial"/>
      <family val="2"/>
    </font>
    <font>
      <sz val="10"/>
      <color indexed="9"/>
      <name val="Arial"/>
      <family val="2"/>
    </font>
    <font>
      <sz val="10"/>
      <name val="Arial"/>
      <family val="2"/>
    </font>
    <font>
      <b/>
      <sz val="9"/>
      <color theme="0"/>
      <name val="Arial"/>
      <family val="2"/>
    </font>
    <font>
      <b/>
      <sz val="10"/>
      <color rgb="FFFF0000"/>
      <name val="Arial"/>
      <family val="2"/>
    </font>
    <font>
      <sz val="10"/>
      <color rgb="FFFF0000"/>
      <name val="Arial"/>
      <family val="2"/>
    </font>
    <font>
      <b/>
      <sz val="8"/>
      <name val="Arial"/>
      <family val="2"/>
    </font>
    <font>
      <b/>
      <sz val="10"/>
      <color rgb="FFFFFFFF"/>
      <name val="Arial"/>
      <family val="2"/>
    </font>
  </fonts>
  <fills count="9">
    <fill>
      <patternFill patternType="none"/>
    </fill>
    <fill>
      <patternFill patternType="gray125"/>
    </fill>
    <fill>
      <patternFill patternType="solid">
        <fgColor indexed="16"/>
        <bgColor indexed="64"/>
      </patternFill>
    </fill>
    <fill>
      <patternFill patternType="solid">
        <fgColor indexed="55"/>
        <bgColor indexed="64"/>
      </patternFill>
    </fill>
    <fill>
      <patternFill patternType="solid">
        <fgColor indexed="9"/>
        <bgColor indexed="64"/>
      </patternFill>
    </fill>
    <fill>
      <patternFill patternType="solid">
        <fgColor theme="0"/>
        <bgColor indexed="64"/>
      </patternFill>
    </fill>
    <fill>
      <patternFill patternType="solid">
        <fgColor rgb="FFC00000"/>
        <bgColor indexed="64"/>
      </patternFill>
    </fill>
    <fill>
      <patternFill patternType="solid">
        <fgColor theme="0" tint="-0.34998626667073579"/>
        <bgColor indexed="64"/>
      </patternFill>
    </fill>
    <fill>
      <patternFill patternType="solid">
        <fgColor rgb="FF9600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20">
    <xf numFmtId="0" fontId="0" fillId="0" borderId="0" xfId="0"/>
    <xf numFmtId="0" fontId="0" fillId="0" borderId="0" xfId="0" applyAlignment="1">
      <alignment horizontal="left"/>
    </xf>
    <xf numFmtId="0" fontId="4" fillId="0" borderId="0" xfId="0" applyFont="1"/>
    <xf numFmtId="3" fontId="0" fillId="0" borderId="0" xfId="0" applyNumberFormat="1"/>
    <xf numFmtId="0" fontId="2" fillId="0" borderId="0" xfId="0" applyFont="1"/>
    <xf numFmtId="0" fontId="2" fillId="0" borderId="0" xfId="0" applyFont="1" applyAlignment="1">
      <alignment horizontal="center"/>
    </xf>
    <xf numFmtId="1" fontId="0" fillId="0" borderId="0" xfId="0" applyNumberFormat="1"/>
    <xf numFmtId="1" fontId="2" fillId="0" borderId="0" xfId="0" applyNumberFormat="1" applyFont="1" applyAlignment="1">
      <alignment horizontal="center"/>
    </xf>
    <xf numFmtId="0" fontId="0" fillId="0" borderId="0" xfId="0" applyAlignment="1">
      <alignment horizontal="center"/>
    </xf>
    <xf numFmtId="0" fontId="7" fillId="0" borderId="0" xfId="0" applyFont="1" applyAlignment="1">
      <alignment horizontal="center"/>
    </xf>
    <xf numFmtId="0" fontId="9" fillId="3" borderId="1" xfId="0" applyFont="1" applyFill="1" applyBorder="1" applyAlignment="1">
      <alignment horizontal="center" vertical="center" wrapText="1"/>
    </xf>
    <xf numFmtId="0" fontId="11" fillId="0" borderId="0" xfId="0" applyFont="1"/>
    <xf numFmtId="0" fontId="11" fillId="0" borderId="0" xfId="0" applyFont="1" applyAlignment="1">
      <alignment horizontal="center"/>
    </xf>
    <xf numFmtId="0" fontId="12" fillId="0" borderId="0" xfId="0" applyFont="1"/>
    <xf numFmtId="9" fontId="9" fillId="3" borderId="1" xfId="0" applyNumberFormat="1" applyFont="1" applyFill="1" applyBorder="1" applyAlignment="1">
      <alignment horizontal="center" vertical="center" wrapText="1"/>
    </xf>
    <xf numFmtId="0" fontId="11" fillId="0" borderId="0" xfId="0" applyFont="1" applyAlignment="1">
      <alignment horizontal="center" wrapText="1"/>
    </xf>
    <xf numFmtId="10" fontId="10" fillId="0" borderId="1" xfId="0" applyNumberFormat="1" applyFont="1" applyBorder="1" applyAlignment="1">
      <alignment horizontal="center"/>
    </xf>
    <xf numFmtId="164" fontId="11" fillId="0" borderId="0" xfId="0" applyNumberFormat="1" applyFont="1" applyAlignment="1">
      <alignment horizontal="center"/>
    </xf>
    <xf numFmtId="164" fontId="11" fillId="0" borderId="0" xfId="0" applyNumberFormat="1" applyFont="1"/>
    <xf numFmtId="164" fontId="9" fillId="2" borderId="1" xfId="0" applyNumberFormat="1" applyFont="1" applyFill="1" applyBorder="1" applyAlignment="1">
      <alignment horizontal="center"/>
    </xf>
    <xf numFmtId="10" fontId="9" fillId="2" borderId="1" xfId="2" applyNumberFormat="1" applyFont="1" applyFill="1" applyBorder="1" applyAlignment="1">
      <alignment horizontal="center"/>
    </xf>
    <xf numFmtId="10" fontId="9" fillId="2" borderId="1" xfId="0" applyNumberFormat="1" applyFont="1" applyFill="1" applyBorder="1" applyAlignment="1">
      <alignment horizontal="center"/>
    </xf>
    <xf numFmtId="0" fontId="9" fillId="3" borderId="1" xfId="0" applyFont="1" applyFill="1" applyBorder="1" applyAlignment="1">
      <alignment horizontal="center"/>
    </xf>
    <xf numFmtId="0" fontId="9" fillId="3" borderId="1" xfId="0" applyFont="1" applyFill="1" applyBorder="1" applyAlignment="1">
      <alignment horizontal="center" wrapText="1"/>
    </xf>
    <xf numFmtId="0" fontId="10" fillId="0" borderId="0" xfId="0" applyFont="1"/>
    <xf numFmtId="0" fontId="11" fillId="0" borderId="0" xfId="0" applyFont="1" applyAlignment="1">
      <alignment horizontal="left" vertical="center"/>
    </xf>
    <xf numFmtId="0" fontId="14" fillId="0" borderId="0" xfId="0" applyFont="1"/>
    <xf numFmtId="0" fontId="12" fillId="0" borderId="0" xfId="0" applyFont="1" applyAlignment="1">
      <alignment horizontal="center"/>
    </xf>
    <xf numFmtId="0" fontId="11" fillId="0" borderId="0" xfId="0" applyFont="1" applyAlignment="1">
      <alignment wrapText="1"/>
    </xf>
    <xf numFmtId="3" fontId="10" fillId="0" borderId="1" xfId="0" applyNumberFormat="1" applyFont="1" applyBorder="1" applyAlignment="1">
      <alignment horizontal="center"/>
    </xf>
    <xf numFmtId="164" fontId="10" fillId="0" borderId="0" xfId="0" applyNumberFormat="1" applyFont="1" applyAlignment="1">
      <alignment horizontal="center"/>
    </xf>
    <xf numFmtId="3" fontId="10" fillId="0" borderId="0" xfId="0" applyNumberFormat="1" applyFont="1" applyAlignment="1">
      <alignment horizontal="center"/>
    </xf>
    <xf numFmtId="3" fontId="11" fillId="0" borderId="0" xfId="0" applyNumberFormat="1" applyFont="1" applyAlignment="1">
      <alignment horizontal="center"/>
    </xf>
    <xf numFmtId="0" fontId="10" fillId="0" borderId="0" xfId="0" applyFont="1" applyAlignment="1">
      <alignment horizontal="center"/>
    </xf>
    <xf numFmtId="0" fontId="9" fillId="0" borderId="0" xfId="0" applyFont="1" applyAlignment="1">
      <alignment horizontal="center" vertical="center"/>
    </xf>
    <xf numFmtId="0" fontId="14" fillId="0" borderId="0" xfId="0" applyFont="1" applyAlignment="1">
      <alignment horizontal="center"/>
    </xf>
    <xf numFmtId="9" fontId="11" fillId="0" borderId="0" xfId="0" applyNumberFormat="1" applyFont="1" applyAlignment="1">
      <alignment horizontal="center" vertical="center" wrapText="1" shrinkToFit="1"/>
    </xf>
    <xf numFmtId="1" fontId="10" fillId="0" borderId="0" xfId="0" applyNumberFormat="1" applyFont="1" applyAlignment="1">
      <alignment horizontal="center"/>
    </xf>
    <xf numFmtId="1" fontId="11" fillId="0" borderId="0" xfId="0" applyNumberFormat="1" applyFont="1" applyAlignment="1">
      <alignment horizontal="center"/>
    </xf>
    <xf numFmtId="49" fontId="3" fillId="0" borderId="0" xfId="0" applyNumberFormat="1" applyFont="1" applyAlignment="1">
      <alignment horizontal="center" vertical="top" wrapText="1"/>
    </xf>
    <xf numFmtId="0" fontId="6" fillId="0" borderId="0" xfId="0" applyFont="1" applyAlignment="1">
      <alignment vertical="top" wrapText="1"/>
    </xf>
    <xf numFmtId="0" fontId="3" fillId="2" borderId="1" xfId="0" applyFont="1" applyFill="1" applyBorder="1" applyAlignment="1">
      <alignment horizontal="center" vertical="center"/>
    </xf>
    <xf numFmtId="0" fontId="3" fillId="2" borderId="1" xfId="0" applyFont="1" applyFill="1" applyBorder="1" applyAlignment="1">
      <alignment horizontal="center"/>
    </xf>
    <xf numFmtId="3" fontId="2" fillId="0" borderId="1" xfId="0" applyNumberFormat="1" applyFont="1" applyBorder="1" applyAlignment="1">
      <alignment horizontal="center"/>
    </xf>
    <xf numFmtId="164" fontId="2" fillId="0" borderId="1" xfId="0" applyNumberFormat="1" applyFont="1" applyBorder="1" applyAlignment="1">
      <alignment horizontal="center"/>
    </xf>
    <xf numFmtId="0" fontId="6" fillId="2" borderId="1" xfId="0" applyFont="1" applyFill="1" applyBorder="1" applyAlignment="1">
      <alignment horizontal="center" vertical="center"/>
    </xf>
    <xf numFmtId="0" fontId="6" fillId="2" borderId="1" xfId="0" applyFont="1" applyFill="1" applyBorder="1" applyAlignment="1">
      <alignment horizontal="center"/>
    </xf>
    <xf numFmtId="3" fontId="9" fillId="2" borderId="1" xfId="0" applyNumberFormat="1" applyFont="1" applyFill="1" applyBorder="1" applyAlignment="1">
      <alignment horizontal="center"/>
    </xf>
    <xf numFmtId="0" fontId="11" fillId="0" borderId="0" xfId="0" applyFont="1" applyAlignment="1">
      <alignment horizontal="left"/>
    </xf>
    <xf numFmtId="0" fontId="12" fillId="0" borderId="0" xfId="0" applyFont="1" applyAlignment="1">
      <alignment horizontal="left" vertical="center"/>
    </xf>
    <xf numFmtId="0" fontId="12" fillId="0" borderId="0" xfId="0" applyFont="1" applyAlignment="1">
      <alignment horizontal="left"/>
    </xf>
    <xf numFmtId="0" fontId="13" fillId="0" borderId="0" xfId="0" applyFont="1"/>
    <xf numFmtId="164" fontId="10" fillId="0" borderId="0" xfId="0" applyNumberFormat="1" applyFont="1"/>
    <xf numFmtId="164" fontId="9" fillId="0" borderId="0" xfId="0" applyNumberFormat="1" applyFont="1" applyAlignment="1">
      <alignment horizontal="center"/>
    </xf>
    <xf numFmtId="0" fontId="0" fillId="0" borderId="1" xfId="0" applyBorder="1" applyAlignment="1">
      <alignment horizontal="center"/>
    </xf>
    <xf numFmtId="3" fontId="0" fillId="0" borderId="1" xfId="0" applyNumberFormat="1" applyBorder="1" applyAlignment="1">
      <alignment horizontal="center"/>
    </xf>
    <xf numFmtId="0" fontId="14" fillId="4" borderId="0" xfId="0" applyFont="1" applyFill="1"/>
    <xf numFmtId="10" fontId="0" fillId="0" borderId="1" xfId="0" applyNumberFormat="1" applyBorder="1" applyAlignment="1">
      <alignment horizontal="center"/>
    </xf>
    <xf numFmtId="3" fontId="8" fillId="2" borderId="1" xfId="0" applyNumberFormat="1" applyFont="1" applyFill="1" applyBorder="1" applyAlignment="1">
      <alignment horizontal="center"/>
    </xf>
    <xf numFmtId="10" fontId="8" fillId="2" borderId="1" xfId="0" applyNumberFormat="1" applyFont="1" applyFill="1" applyBorder="1" applyAlignment="1">
      <alignment horizontal="center"/>
    </xf>
    <xf numFmtId="165" fontId="0" fillId="0" borderId="1" xfId="0" applyNumberFormat="1" applyBorder="1" applyAlignment="1">
      <alignment horizontal="center"/>
    </xf>
    <xf numFmtId="165" fontId="11" fillId="4" borderId="1" xfId="0" applyNumberFormat="1" applyFont="1" applyFill="1" applyBorder="1" applyAlignment="1">
      <alignment horizontal="center"/>
    </xf>
    <xf numFmtId="165" fontId="10" fillId="0" borderId="1" xfId="0" applyNumberFormat="1" applyFont="1" applyBorder="1" applyAlignment="1">
      <alignment horizontal="center"/>
    </xf>
    <xf numFmtId="165" fontId="9" fillId="2" borderId="1" xfId="0" applyNumberFormat="1" applyFont="1" applyFill="1" applyBorder="1" applyAlignment="1">
      <alignment horizontal="center"/>
    </xf>
    <xf numFmtId="0" fontId="14" fillId="4" borderId="0" xfId="0" applyFont="1" applyFill="1" applyAlignment="1">
      <alignment horizontal="center"/>
    </xf>
    <xf numFmtId="3" fontId="6" fillId="2" borderId="1" xfId="0" applyNumberFormat="1" applyFont="1" applyFill="1" applyBorder="1" applyAlignment="1">
      <alignment horizontal="center"/>
    </xf>
    <xf numFmtId="10" fontId="6" fillId="2" borderId="1" xfId="0" applyNumberFormat="1" applyFont="1" applyFill="1" applyBorder="1" applyAlignment="1">
      <alignment horizontal="center"/>
    </xf>
    <xf numFmtId="0" fontId="12" fillId="5" borderId="0" xfId="0" applyFont="1" applyFill="1"/>
    <xf numFmtId="0" fontId="11" fillId="5" borderId="0" xfId="0" applyFont="1" applyFill="1" applyAlignment="1">
      <alignment horizontal="left"/>
    </xf>
    <xf numFmtId="0" fontId="12" fillId="5" borderId="0" xfId="0" applyFont="1" applyFill="1" applyAlignment="1">
      <alignment horizontal="left" vertical="center"/>
    </xf>
    <xf numFmtId="0" fontId="12" fillId="5" borderId="0" xfId="0" applyFont="1" applyFill="1" applyAlignment="1">
      <alignment horizontal="left"/>
    </xf>
    <xf numFmtId="0" fontId="14" fillId="5" borderId="0" xfId="0" applyFont="1" applyFill="1"/>
    <xf numFmtId="0" fontId="16" fillId="3" borderId="1" xfId="0" applyFont="1" applyFill="1" applyBorder="1" applyAlignment="1">
      <alignment horizontal="center"/>
    </xf>
    <xf numFmtId="0" fontId="9" fillId="3" borderId="1" xfId="0" applyFont="1" applyFill="1" applyBorder="1" applyAlignment="1">
      <alignment horizontal="center" vertical="center"/>
    </xf>
    <xf numFmtId="166" fontId="10" fillId="0" borderId="1" xfId="0" applyNumberFormat="1" applyFont="1" applyBorder="1" applyAlignment="1" applyProtection="1">
      <alignment horizontal="center"/>
      <protection locked="0"/>
    </xf>
    <xf numFmtId="166" fontId="10" fillId="0" borderId="1" xfId="0" applyNumberFormat="1" applyFont="1" applyBorder="1" applyAlignment="1">
      <alignment horizontal="center"/>
    </xf>
    <xf numFmtId="166" fontId="9" fillId="2" borderId="1" xfId="0" applyNumberFormat="1" applyFont="1" applyFill="1" applyBorder="1" applyAlignment="1">
      <alignment horizontal="center"/>
    </xf>
    <xf numFmtId="10" fontId="10" fillId="0" borderId="1" xfId="0" applyNumberFormat="1" applyFont="1" applyBorder="1" applyAlignment="1">
      <alignment horizontal="center" vertical="center"/>
    </xf>
    <xf numFmtId="10" fontId="9" fillId="2" borderId="1" xfId="2" applyNumberFormat="1" applyFont="1" applyFill="1" applyBorder="1" applyAlignment="1">
      <alignment horizontal="center" vertical="center"/>
    </xf>
    <xf numFmtId="10" fontId="9" fillId="2" borderId="1" xfId="0" applyNumberFormat="1" applyFont="1" applyFill="1" applyBorder="1" applyAlignment="1">
      <alignment horizontal="center" vertical="center"/>
    </xf>
    <xf numFmtId="0" fontId="10" fillId="0" borderId="0" xfId="0" applyFont="1" applyAlignment="1">
      <alignment horizontal="center" vertical="center"/>
    </xf>
    <xf numFmtId="0" fontId="12" fillId="0" borderId="0" xfId="0" applyFont="1" applyAlignment="1">
      <alignment horizontal="center" vertical="center"/>
    </xf>
    <xf numFmtId="0" fontId="14" fillId="0" borderId="0" xfId="0" applyFont="1" applyAlignment="1">
      <alignment horizontal="center" vertical="center"/>
    </xf>
    <xf numFmtId="0" fontId="4" fillId="0" borderId="1" xfId="0" applyFont="1" applyBorder="1" applyAlignment="1">
      <alignment horizontal="center"/>
    </xf>
    <xf numFmtId="165" fontId="3" fillId="2" borderId="1" xfId="0" applyNumberFormat="1" applyFont="1" applyFill="1" applyBorder="1" applyAlignment="1">
      <alignment horizontal="center"/>
    </xf>
    <xf numFmtId="0" fontId="18" fillId="6" borderId="1" xfId="0" applyFont="1" applyFill="1" applyBorder="1" applyAlignment="1">
      <alignment horizontal="center"/>
    </xf>
    <xf numFmtId="165" fontId="9" fillId="2" borderId="1" xfId="1" applyNumberFormat="1" applyFont="1" applyFill="1" applyBorder="1" applyAlignment="1">
      <alignment horizontal="center" vertical="center"/>
    </xf>
    <xf numFmtId="166" fontId="6" fillId="2" borderId="1" xfId="0" applyNumberFormat="1" applyFont="1" applyFill="1" applyBorder="1" applyAlignment="1">
      <alignment horizontal="center"/>
    </xf>
    <xf numFmtId="165" fontId="6" fillId="2" borderId="1" xfId="0" applyNumberFormat="1" applyFont="1" applyFill="1" applyBorder="1" applyAlignment="1">
      <alignment horizontal="center"/>
    </xf>
    <xf numFmtId="165" fontId="17" fillId="4" borderId="1" xfId="0" applyNumberFormat="1" applyFont="1" applyFill="1" applyBorder="1" applyAlignment="1">
      <alignment horizontal="center"/>
    </xf>
    <xf numFmtId="166" fontId="10" fillId="0" borderId="1" xfId="0" applyNumberFormat="1" applyFont="1" applyBorder="1" applyAlignment="1" applyProtection="1">
      <alignment horizontal="center" vertical="center"/>
      <protection locked="0"/>
    </xf>
    <xf numFmtId="166" fontId="10" fillId="0" borderId="1" xfId="0" applyNumberFormat="1" applyFont="1" applyBorder="1" applyAlignment="1">
      <alignment horizontal="center" vertical="center"/>
    </xf>
    <xf numFmtId="166" fontId="9" fillId="2" borderId="1" xfId="0" applyNumberFormat="1" applyFont="1" applyFill="1" applyBorder="1" applyAlignment="1">
      <alignment horizontal="center" vertical="center"/>
    </xf>
    <xf numFmtId="0" fontId="14" fillId="5" borderId="0" xfId="0" applyFont="1" applyFill="1" applyAlignment="1">
      <alignment horizontal="center"/>
    </xf>
    <xf numFmtId="0" fontId="14" fillId="5" borderId="0" xfId="0" applyFont="1" applyFill="1" applyAlignment="1">
      <alignment horizontal="center" vertical="center"/>
    </xf>
    <xf numFmtId="165" fontId="11" fillId="0" borderId="1" xfId="0" applyNumberFormat="1" applyFont="1" applyBorder="1" applyAlignment="1">
      <alignment horizontal="center"/>
    </xf>
    <xf numFmtId="165" fontId="9" fillId="7" borderId="1" xfId="0" applyNumberFormat="1" applyFont="1" applyFill="1" applyBorder="1" applyAlignment="1">
      <alignment horizontal="center"/>
    </xf>
    <xf numFmtId="10" fontId="9" fillId="7" borderId="1" xfId="2" applyNumberFormat="1" applyFont="1" applyFill="1" applyBorder="1" applyAlignment="1">
      <alignment horizontal="center"/>
    </xf>
    <xf numFmtId="10" fontId="9" fillId="7" borderId="1" xfId="0" applyNumberFormat="1" applyFont="1" applyFill="1" applyBorder="1" applyAlignment="1">
      <alignment horizontal="center"/>
    </xf>
    <xf numFmtId="166" fontId="9" fillId="7" borderId="1" xfId="0" applyNumberFormat="1" applyFont="1" applyFill="1" applyBorder="1" applyAlignment="1">
      <alignment horizontal="center"/>
    </xf>
    <xf numFmtId="165" fontId="9" fillId="8" borderId="1" xfId="0" applyNumberFormat="1" applyFont="1" applyFill="1" applyBorder="1" applyAlignment="1">
      <alignment horizontal="center"/>
    </xf>
    <xf numFmtId="3" fontId="11" fillId="4" borderId="1" xfId="0" applyNumberFormat="1" applyFont="1" applyFill="1" applyBorder="1" applyAlignment="1">
      <alignment horizontal="center"/>
    </xf>
    <xf numFmtId="3" fontId="9" fillId="2" borderId="1" xfId="1" applyNumberFormat="1" applyFont="1" applyFill="1" applyBorder="1" applyAlignment="1">
      <alignment horizontal="center" vertical="center"/>
    </xf>
    <xf numFmtId="3" fontId="9" fillId="2" borderId="1" xfId="0" applyNumberFormat="1" applyFont="1" applyFill="1" applyBorder="1" applyAlignment="1">
      <alignment horizontal="center" vertical="center"/>
    </xf>
    <xf numFmtId="167" fontId="10" fillId="0" borderId="1" xfId="1" applyNumberFormat="1" applyFont="1" applyBorder="1" applyAlignment="1">
      <alignment horizontal="center"/>
    </xf>
    <xf numFmtId="9" fontId="9" fillId="2" borderId="1" xfId="2" applyFont="1" applyFill="1" applyBorder="1" applyAlignment="1">
      <alignment horizontal="center"/>
    </xf>
    <xf numFmtId="0" fontId="1" fillId="0" borderId="0" xfId="0" applyFont="1"/>
    <xf numFmtId="0" fontId="20" fillId="0" borderId="0" xfId="0" applyFont="1"/>
    <xf numFmtId="0" fontId="0" fillId="0" borderId="1" xfId="0" applyBorder="1"/>
    <xf numFmtId="10" fontId="0" fillId="0" borderId="1" xfId="0" applyNumberFormat="1" applyBorder="1"/>
    <xf numFmtId="165" fontId="10" fillId="0" borderId="1" xfId="0" applyNumberFormat="1" applyFont="1" applyBorder="1" applyAlignment="1">
      <alignment horizontal="right"/>
    </xf>
    <xf numFmtId="3" fontId="0" fillId="0" borderId="1" xfId="0" applyNumberFormat="1" applyBorder="1"/>
    <xf numFmtId="165" fontId="0" fillId="0" borderId="1" xfId="0" applyNumberFormat="1" applyBorder="1" applyAlignment="1">
      <alignment horizontal="right"/>
    </xf>
    <xf numFmtId="3" fontId="10" fillId="0" borderId="1" xfId="0" applyNumberFormat="1" applyFont="1" applyBorder="1" applyAlignment="1">
      <alignment horizontal="right"/>
    </xf>
    <xf numFmtId="165" fontId="11" fillId="4" borderId="1" xfId="0" applyNumberFormat="1" applyFont="1" applyFill="1" applyBorder="1" applyAlignment="1">
      <alignment horizontal="right"/>
    </xf>
    <xf numFmtId="3" fontId="0" fillId="0" borderId="1" xfId="0" applyNumberFormat="1" applyBorder="1" applyAlignment="1">
      <alignment horizontal="right"/>
    </xf>
    <xf numFmtId="10" fontId="10" fillId="0" borderId="1" xfId="0" applyNumberFormat="1" applyFont="1" applyBorder="1" applyAlignment="1">
      <alignment horizontal="right"/>
    </xf>
    <xf numFmtId="165" fontId="9" fillId="2" borderId="1" xfId="0" applyNumberFormat="1" applyFont="1" applyFill="1" applyBorder="1" applyAlignment="1">
      <alignment horizontal="right"/>
    </xf>
    <xf numFmtId="10" fontId="9" fillId="2" borderId="1" xfId="2" applyNumberFormat="1" applyFont="1" applyFill="1" applyBorder="1" applyAlignment="1">
      <alignment horizontal="right"/>
    </xf>
    <xf numFmtId="10" fontId="8" fillId="2" borderId="1" xfId="0" applyNumberFormat="1" applyFont="1" applyFill="1" applyBorder="1" applyAlignment="1">
      <alignment horizontal="right"/>
    </xf>
    <xf numFmtId="166" fontId="11" fillId="0" borderId="1" xfId="0" applyNumberFormat="1" applyFont="1" applyBorder="1" applyAlignment="1">
      <alignment horizontal="right"/>
    </xf>
    <xf numFmtId="166" fontId="9" fillId="2" borderId="1" xfId="0" applyNumberFormat="1" applyFont="1" applyFill="1" applyBorder="1" applyAlignment="1">
      <alignment horizontal="right"/>
    </xf>
    <xf numFmtId="165" fontId="1" fillId="0" borderId="1" xfId="0" applyNumberFormat="1" applyFont="1" applyBorder="1" applyAlignment="1">
      <alignment horizontal="center"/>
    </xf>
    <xf numFmtId="166" fontId="1" fillId="0" borderId="1" xfId="0" applyNumberFormat="1" applyFont="1" applyBorder="1" applyAlignment="1" applyProtection="1">
      <alignment horizontal="center"/>
      <protection locked="0"/>
    </xf>
    <xf numFmtId="166" fontId="1" fillId="0" borderId="1" xfId="0" applyNumberFormat="1" applyFont="1" applyBorder="1" applyAlignment="1">
      <alignment horizontal="center"/>
    </xf>
    <xf numFmtId="3" fontId="0" fillId="0" borderId="1" xfId="0" applyNumberFormat="1" applyBorder="1" applyAlignment="1">
      <alignment wrapText="1"/>
    </xf>
    <xf numFmtId="0" fontId="9" fillId="3" borderId="2" xfId="0" applyFont="1" applyFill="1" applyBorder="1" applyAlignment="1">
      <alignment horizontal="center"/>
    </xf>
    <xf numFmtId="165" fontId="9" fillId="2" borderId="11" xfId="0" applyNumberFormat="1" applyFont="1" applyFill="1" applyBorder="1" applyAlignment="1">
      <alignment horizontal="center"/>
    </xf>
    <xf numFmtId="165" fontId="6" fillId="2" borderId="11" xfId="0" applyNumberFormat="1" applyFont="1" applyFill="1" applyBorder="1" applyAlignment="1">
      <alignment horizontal="center"/>
    </xf>
    <xf numFmtId="165" fontId="1" fillId="4" borderId="1" xfId="0" applyNumberFormat="1" applyFont="1" applyFill="1" applyBorder="1" applyAlignment="1">
      <alignment horizontal="right"/>
    </xf>
    <xf numFmtId="165" fontId="1" fillId="4" borderId="1" xfId="0" applyNumberFormat="1" applyFont="1" applyFill="1" applyBorder="1" applyAlignment="1">
      <alignment horizontal="center"/>
    </xf>
    <xf numFmtId="3" fontId="1" fillId="4" borderId="1" xfId="0" applyNumberFormat="1" applyFont="1" applyFill="1" applyBorder="1" applyAlignment="1">
      <alignment horizontal="right"/>
    </xf>
    <xf numFmtId="0" fontId="0" fillId="0" borderId="9" xfId="0" applyBorder="1"/>
    <xf numFmtId="0" fontId="0" fillId="0" borderId="2" xfId="0" applyBorder="1"/>
    <xf numFmtId="0" fontId="0" fillId="0" borderId="11" xfId="0" applyBorder="1"/>
    <xf numFmtId="0" fontId="21" fillId="0" borderId="5" xfId="0" applyFont="1" applyBorder="1"/>
    <xf numFmtId="0" fontId="21" fillId="0" borderId="6" xfId="0" applyFont="1" applyBorder="1"/>
    <xf numFmtId="0" fontId="5" fillId="0" borderId="7" xfId="0" applyFont="1" applyBorder="1"/>
    <xf numFmtId="1" fontId="5" fillId="0" borderId="8" xfId="0" applyNumberFormat="1" applyFont="1" applyBorder="1"/>
    <xf numFmtId="0" fontId="5" fillId="0" borderId="9" xfId="0" applyFont="1" applyBorder="1"/>
    <xf numFmtId="1" fontId="5" fillId="0" borderId="10" xfId="0" applyNumberFormat="1" applyFont="1" applyBorder="1"/>
    <xf numFmtId="0" fontId="0" fillId="0" borderId="12" xfId="0" applyBorder="1"/>
    <xf numFmtId="0" fontId="0" fillId="0" borderId="13" xfId="0" applyBorder="1"/>
    <xf numFmtId="0" fontId="9" fillId="2" borderId="1" xfId="0" applyFont="1" applyFill="1" applyBorder="1" applyAlignment="1">
      <alignment horizontal="center" vertical="center" textRotation="56"/>
    </xf>
    <xf numFmtId="0" fontId="9" fillId="3" borderId="1" xfId="0" applyFont="1" applyFill="1" applyBorder="1" applyAlignment="1">
      <alignment horizontal="center" vertical="center"/>
    </xf>
    <xf numFmtId="0" fontId="8" fillId="3" borderId="1" xfId="0" applyFont="1" applyFill="1" applyBorder="1" applyAlignment="1">
      <alignment horizontal="center" vertical="center"/>
    </xf>
    <xf numFmtId="0" fontId="10" fillId="2" borderId="2" xfId="0" applyFont="1" applyFill="1" applyBorder="1" applyAlignment="1">
      <alignment horizontal="center"/>
    </xf>
    <xf numFmtId="0" fontId="10" fillId="2" borderId="3" xfId="0" applyFont="1" applyFill="1" applyBorder="1" applyAlignment="1">
      <alignment horizontal="center"/>
    </xf>
    <xf numFmtId="0" fontId="10" fillId="2" borderId="4" xfId="0" applyFont="1" applyFill="1" applyBorder="1" applyAlignment="1">
      <alignment horizontal="center"/>
    </xf>
    <xf numFmtId="0" fontId="9" fillId="2" borderId="1" xfId="0" applyFont="1" applyFill="1" applyBorder="1" applyAlignment="1">
      <alignment horizontal="center" vertical="center"/>
    </xf>
    <xf numFmtId="0" fontId="10" fillId="0" borderId="1" xfId="0" applyFont="1" applyBorder="1" applyAlignment="1">
      <alignment horizontal="center"/>
    </xf>
    <xf numFmtId="0" fontId="9" fillId="2" borderId="2" xfId="0" applyFont="1" applyFill="1" applyBorder="1" applyAlignment="1">
      <alignment horizontal="center" vertical="center"/>
    </xf>
    <xf numFmtId="0" fontId="10" fillId="0" borderId="3" xfId="0" applyFont="1" applyBorder="1" applyAlignment="1">
      <alignment horizontal="center"/>
    </xf>
    <xf numFmtId="0" fontId="9" fillId="2" borderId="2" xfId="0" applyFont="1" applyFill="1" applyBorder="1" applyAlignment="1">
      <alignment horizontal="center"/>
    </xf>
    <xf numFmtId="0" fontId="9" fillId="2" borderId="3" xfId="0" applyFont="1" applyFill="1" applyBorder="1" applyAlignment="1">
      <alignment horizontal="center"/>
    </xf>
    <xf numFmtId="0" fontId="9" fillId="3" borderId="1" xfId="0" applyFont="1" applyFill="1" applyBorder="1" applyAlignment="1">
      <alignment horizontal="center" vertical="center" wrapText="1"/>
    </xf>
    <xf numFmtId="0" fontId="10" fillId="0" borderId="1" xfId="0" applyFont="1" applyBorder="1" applyAlignment="1">
      <alignment horizontal="center" wrapText="1"/>
    </xf>
    <xf numFmtId="0" fontId="12" fillId="0" borderId="1" xfId="0" applyFont="1" applyBorder="1" applyAlignment="1">
      <alignment horizontal="center" wrapText="1"/>
    </xf>
    <xf numFmtId="0" fontId="13" fillId="4" borderId="0" xfId="0" applyFont="1" applyFill="1" applyAlignment="1">
      <alignment horizontal="left"/>
    </xf>
    <xf numFmtId="0" fontId="14" fillId="4" borderId="0" xfId="0" applyFont="1" applyFill="1" applyAlignment="1">
      <alignment horizontal="left"/>
    </xf>
    <xf numFmtId="0" fontId="11" fillId="4" borderId="0" xfId="0" applyFont="1" applyFill="1" applyAlignment="1">
      <alignment horizontal="left"/>
    </xf>
    <xf numFmtId="0" fontId="12" fillId="4" borderId="0" xfId="0" applyFont="1" applyFill="1" applyAlignment="1">
      <alignment horizontal="left"/>
    </xf>
    <xf numFmtId="0" fontId="11" fillId="4" borderId="0" xfId="0" applyFont="1" applyFill="1" applyAlignment="1">
      <alignment horizontal="left" wrapText="1"/>
    </xf>
    <xf numFmtId="0" fontId="11" fillId="4" borderId="0" xfId="0" applyFont="1" applyFill="1" applyAlignment="1">
      <alignment horizontal="left" vertical="center"/>
    </xf>
    <xf numFmtId="0" fontId="12" fillId="4" borderId="0" xfId="0" applyFont="1" applyFill="1" applyAlignment="1">
      <alignment horizontal="left" vertical="center"/>
    </xf>
    <xf numFmtId="0" fontId="12" fillId="4" borderId="0" xfId="0" applyFont="1" applyFill="1" applyAlignment="1">
      <alignment horizontal="left" wrapText="1"/>
    </xf>
    <xf numFmtId="0" fontId="10" fillId="2" borderId="1" xfId="0" applyFont="1" applyFill="1" applyBorder="1" applyAlignment="1">
      <alignment horizontal="center"/>
    </xf>
    <xf numFmtId="0" fontId="13" fillId="5" borderId="0" xfId="0" applyFont="1" applyFill="1"/>
    <xf numFmtId="0" fontId="14" fillId="5" borderId="0" xfId="0" applyFont="1" applyFill="1"/>
    <xf numFmtId="0" fontId="11" fillId="5" borderId="0" xfId="0" applyFont="1" applyFill="1" applyAlignment="1">
      <alignment horizontal="left"/>
    </xf>
    <xf numFmtId="0" fontId="11" fillId="5" borderId="0" xfId="0" applyFont="1" applyFill="1"/>
    <xf numFmtId="0" fontId="12" fillId="5" borderId="0" xfId="0" applyFont="1" applyFill="1"/>
    <xf numFmtId="0" fontId="11" fillId="5" borderId="0" xfId="0" applyFont="1" applyFill="1" applyAlignment="1">
      <alignment horizontal="left" wrapText="1"/>
    </xf>
    <xf numFmtId="0" fontId="12" fillId="5" borderId="0" xfId="0" applyFont="1" applyFill="1" applyAlignment="1">
      <alignment horizontal="left" wrapText="1"/>
    </xf>
    <xf numFmtId="0" fontId="11" fillId="5" borderId="0" xfId="0" applyFont="1" applyFill="1" applyAlignment="1">
      <alignment horizontal="left" vertical="center"/>
    </xf>
    <xf numFmtId="0" fontId="12" fillId="5" borderId="0" xfId="0" applyFont="1" applyFill="1" applyAlignment="1">
      <alignment horizontal="left" vertical="center"/>
    </xf>
    <xf numFmtId="0" fontId="10" fillId="0" borderId="1" xfId="0" applyFont="1" applyBorder="1" applyAlignment="1">
      <alignment wrapText="1"/>
    </xf>
    <xf numFmtId="0" fontId="12" fillId="0" borderId="1" xfId="0" applyFont="1" applyBorder="1" applyAlignment="1">
      <alignment wrapText="1"/>
    </xf>
    <xf numFmtId="0" fontId="9" fillId="2" borderId="1" xfId="0" applyFont="1" applyFill="1" applyBorder="1" applyAlignment="1">
      <alignment horizontal="center"/>
    </xf>
    <xf numFmtId="0" fontId="9" fillId="2" borderId="1" xfId="0" applyFont="1" applyFill="1" applyBorder="1" applyAlignment="1">
      <alignment vertical="center" textRotation="56"/>
    </xf>
    <xf numFmtId="0" fontId="10" fillId="2" borderId="2" xfId="0" applyFont="1" applyFill="1" applyBorder="1"/>
    <xf numFmtId="0" fontId="10" fillId="2" borderId="3" xfId="0" applyFont="1" applyFill="1" applyBorder="1"/>
    <xf numFmtId="0" fontId="10" fillId="2" borderId="4" xfId="0" applyFont="1" applyFill="1" applyBorder="1"/>
    <xf numFmtId="0" fontId="10" fillId="2" borderId="1" xfId="0" applyFont="1" applyFill="1" applyBorder="1"/>
    <xf numFmtId="0" fontId="10" fillId="0" borderId="1" xfId="0" applyFont="1" applyBorder="1"/>
    <xf numFmtId="0" fontId="10" fillId="0" borderId="4" xfId="0" applyFont="1" applyBorder="1" applyAlignment="1">
      <alignment horizontal="center"/>
    </xf>
    <xf numFmtId="0" fontId="9" fillId="2" borderId="5" xfId="0" applyFont="1" applyFill="1" applyBorder="1" applyAlignment="1">
      <alignment horizontal="center" vertical="center" textRotation="56"/>
    </xf>
    <xf numFmtId="0" fontId="10" fillId="2" borderId="6" xfId="0" applyFont="1" applyFill="1" applyBorder="1" applyAlignment="1">
      <alignment horizontal="center"/>
    </xf>
    <xf numFmtId="0" fontId="10" fillId="2" borderId="7" xfId="0" applyFont="1" applyFill="1" applyBorder="1" applyAlignment="1">
      <alignment horizontal="center"/>
    </xf>
    <xf numFmtId="0" fontId="10" fillId="2" borderId="8" xfId="0" applyFont="1" applyFill="1" applyBorder="1" applyAlignment="1">
      <alignment horizontal="center"/>
    </xf>
    <xf numFmtId="0" fontId="10" fillId="2" borderId="9" xfId="0" applyFont="1" applyFill="1" applyBorder="1" applyAlignment="1">
      <alignment horizontal="center"/>
    </xf>
    <xf numFmtId="0" fontId="10" fillId="2" borderId="10" xfId="0" applyFont="1" applyFill="1" applyBorder="1" applyAlignment="1">
      <alignment horizontal="center"/>
    </xf>
    <xf numFmtId="0" fontId="11" fillId="0" borderId="0" xfId="0" applyFont="1" applyAlignment="1">
      <alignment horizontal="left"/>
    </xf>
    <xf numFmtId="0" fontId="12" fillId="0" borderId="0" xfId="0" applyFont="1" applyAlignment="1">
      <alignment horizontal="left"/>
    </xf>
    <xf numFmtId="0" fontId="10" fillId="0" borderId="4" xfId="0" applyFont="1" applyBorder="1"/>
    <xf numFmtId="0" fontId="11" fillId="0" borderId="1" xfId="0" applyFont="1" applyBorder="1" applyAlignment="1">
      <alignment horizontal="center"/>
    </xf>
    <xf numFmtId="0" fontId="6" fillId="2" borderId="1" xfId="0" applyFont="1" applyFill="1" applyBorder="1" applyAlignment="1">
      <alignment horizontal="center" vertical="center"/>
    </xf>
    <xf numFmtId="0" fontId="11" fillId="0" borderId="0" xfId="0" applyFont="1"/>
    <xf numFmtId="0" fontId="1" fillId="0" borderId="0" xfId="0" applyFont="1"/>
    <xf numFmtId="0" fontId="11" fillId="0" borderId="0" xfId="0" applyFont="1" applyAlignment="1">
      <alignment horizontal="left" wrapText="1"/>
    </xf>
    <xf numFmtId="0" fontId="19" fillId="0" borderId="0" xfId="0" applyFont="1"/>
    <xf numFmtId="0" fontId="20" fillId="0" borderId="0" xfId="0" applyFont="1"/>
    <xf numFmtId="0" fontId="1" fillId="0" borderId="0" xfId="0" applyFont="1" applyAlignment="1">
      <alignment horizontal="left" wrapText="1"/>
    </xf>
    <xf numFmtId="0" fontId="11" fillId="0" borderId="0" xfId="0" applyFont="1" applyAlignment="1">
      <alignment horizontal="left" vertical="center"/>
    </xf>
    <xf numFmtId="0" fontId="1" fillId="0" borderId="0" xfId="0" applyFont="1" applyAlignment="1">
      <alignment horizontal="left" vertical="center"/>
    </xf>
    <xf numFmtId="0" fontId="6" fillId="3" borderId="1" xfId="0" applyFont="1" applyFill="1" applyBorder="1" applyAlignment="1">
      <alignment horizontal="center" vertical="center" wrapText="1"/>
    </xf>
    <xf numFmtId="0" fontId="13" fillId="5" borderId="0" xfId="0" applyFont="1" applyFill="1" applyAlignment="1">
      <alignment horizontal="left"/>
    </xf>
    <xf numFmtId="0" fontId="14" fillId="5" borderId="0" xfId="0" applyFont="1" applyFill="1" applyAlignment="1">
      <alignment horizontal="left"/>
    </xf>
    <xf numFmtId="0" fontId="12" fillId="5" borderId="0" xfId="0" applyFont="1" applyFill="1" applyAlignment="1">
      <alignment horizontal="left"/>
    </xf>
    <xf numFmtId="0" fontId="11" fillId="4" borderId="0" xfId="0" applyFont="1" applyFill="1"/>
    <xf numFmtId="0" fontId="12" fillId="4" borderId="0" xfId="0" applyFont="1" applyFill="1"/>
    <xf numFmtId="0" fontId="13" fillId="4" borderId="0" xfId="0" applyFont="1" applyFill="1"/>
    <xf numFmtId="0" fontId="14" fillId="4" borderId="0" xfId="0" applyFont="1" applyFill="1"/>
    <xf numFmtId="0" fontId="15" fillId="5" borderId="0" xfId="0" applyFont="1" applyFill="1"/>
    <xf numFmtId="49" fontId="3" fillId="2" borderId="0" xfId="0" applyNumberFormat="1" applyFont="1" applyFill="1" applyAlignment="1">
      <alignment horizontal="center" vertical="top" wrapText="1"/>
    </xf>
    <xf numFmtId="0" fontId="4" fillId="0" borderId="1" xfId="0" applyFont="1" applyBorder="1" applyAlignment="1">
      <alignment horizontal="left"/>
    </xf>
    <xf numFmtId="0" fontId="0" fillId="0" borderId="1" xfId="0" applyBorder="1"/>
    <xf numFmtId="0" fontId="3" fillId="2" borderId="0" xfId="0" applyFont="1" applyFill="1" applyAlignment="1">
      <alignment horizontal="center" wrapText="1"/>
    </xf>
    <xf numFmtId="0" fontId="3" fillId="2" borderId="0" xfId="0" applyFont="1" applyFill="1" applyAlignment="1">
      <alignment horizontal="center"/>
    </xf>
    <xf numFmtId="0" fontId="0" fillId="2" borderId="0" xfId="0" applyFill="1" applyAlignment="1">
      <alignment horizontal="center"/>
    </xf>
  </cellXfs>
  <cellStyles count="3">
    <cellStyle name="Comma" xfId="1" builtinId="3"/>
    <cellStyle name="Normal" xfId="0" builtinId="0"/>
    <cellStyle name="Percent" xfId="2" builtinId="5"/>
  </cellStyles>
  <dxfs count="0"/>
  <tableStyles count="0" defaultTableStyle="TableStyleMedium9" defaultPivotStyle="PivotStyleLight16"/>
  <colors>
    <mruColors>
      <color rgb="FF96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28215\AppData\Local\Microsoft\Windows\INetCache\Content.Outlook\B5CKSE77\AODR%20Register%20-%20Intent%20Registrations%20-%202017%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an 17"/>
      <sheetName val="Feb 17"/>
      <sheetName val="Mar 17"/>
      <sheetName val="Apr 17"/>
      <sheetName val="May 17"/>
      <sheetName val="Jun 17"/>
      <sheetName val="Jul 17"/>
      <sheetName val="Aug 17"/>
      <sheetName val="Sep 17"/>
      <sheetName val="Oct 17"/>
      <sheetName val="Nov 17"/>
      <sheetName val="Dec 17"/>
      <sheetName val="ABS Estimated Population"/>
      <sheetName val="% Var From Prev Mon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3">
          <cell r="C3">
            <v>3043649</v>
          </cell>
          <cell r="D3">
            <v>3149013</v>
          </cell>
        </row>
        <row r="4">
          <cell r="C4">
            <v>2389933</v>
          </cell>
          <cell r="D4">
            <v>2491063</v>
          </cell>
        </row>
        <row r="5">
          <cell r="C5">
            <v>1886783</v>
          </cell>
          <cell r="D5">
            <v>1942845</v>
          </cell>
        </row>
        <row r="6">
          <cell r="C6">
            <v>682273</v>
          </cell>
          <cell r="D6">
            <v>706151</v>
          </cell>
        </row>
        <row r="7">
          <cell r="C7">
            <v>1046782</v>
          </cell>
          <cell r="D7">
            <v>1035805</v>
          </cell>
        </row>
        <row r="8">
          <cell r="C8">
            <v>206557</v>
          </cell>
          <cell r="D8">
            <v>211986</v>
          </cell>
        </row>
        <row r="9">
          <cell r="C9">
            <v>99623</v>
          </cell>
          <cell r="D9">
            <v>87990</v>
          </cell>
        </row>
        <row r="10">
          <cell r="C10">
            <v>155600</v>
          </cell>
          <cell r="D10">
            <v>160911</v>
          </cell>
        </row>
      </sheetData>
      <sheetData sheetId="1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3">
    <pageSetUpPr fitToPage="1"/>
  </sheetPr>
  <dimension ref="A1:M61"/>
  <sheetViews>
    <sheetView showRuler="0" view="pageLayout" zoomScaleNormal="100" workbookViewId="0">
      <selection activeCell="K3" sqref="K3"/>
    </sheetView>
  </sheetViews>
  <sheetFormatPr defaultColWidth="9.140625" defaultRowHeight="20.100000000000001" customHeight="1" x14ac:dyDescent="0.2"/>
  <cols>
    <col min="1" max="2" width="8.7109375" style="35" customWidth="1"/>
    <col min="3" max="10" width="12.7109375" style="35" customWidth="1"/>
    <col min="11" max="69" width="12.7109375" style="26" customWidth="1"/>
    <col min="70" max="16384" width="9.140625" style="26"/>
  </cols>
  <sheetData>
    <row r="1" spans="1:12" s="13" customFormat="1" ht="20.100000000000001" customHeight="1" x14ac:dyDescent="0.2">
      <c r="A1" s="155" t="s">
        <v>11</v>
      </c>
      <c r="B1" s="156"/>
      <c r="C1" s="146"/>
      <c r="D1" s="147"/>
      <c r="E1" s="148"/>
      <c r="F1" s="11"/>
      <c r="G1" s="11"/>
      <c r="H1" s="11"/>
      <c r="I1" s="11"/>
      <c r="J1" s="27"/>
    </row>
    <row r="2" spans="1:12" s="13" customFormat="1" ht="53.25" customHeight="1" x14ac:dyDescent="0.2">
      <c r="A2" s="157"/>
      <c r="B2" s="157"/>
      <c r="C2" s="10" t="s">
        <v>22</v>
      </c>
      <c r="D2" s="10" t="s">
        <v>23</v>
      </c>
      <c r="E2" s="14" t="s">
        <v>24</v>
      </c>
      <c r="F2" s="11"/>
      <c r="G2" s="11"/>
      <c r="H2" s="11"/>
      <c r="I2" s="28"/>
      <c r="J2" s="27"/>
    </row>
    <row r="3" spans="1:12" s="13" customFormat="1" ht="20.100000000000001" customHeight="1" x14ac:dyDescent="0.2">
      <c r="A3" s="143" t="s">
        <v>17</v>
      </c>
      <c r="B3" s="22" t="s">
        <v>3</v>
      </c>
      <c r="C3" s="111">
        <v>1826566</v>
      </c>
      <c r="D3" s="109">
        <v>0.41909999999999997</v>
      </c>
      <c r="E3" s="116">
        <f>IF(C3=0,0,(C3-'% Var From Prev Month'!A3)/'% Var From Prev Month'!A3)</f>
        <v>-4.2153830825180397E-5</v>
      </c>
      <c r="F3" s="30"/>
      <c r="G3" s="18"/>
      <c r="H3" s="11"/>
      <c r="I3" s="11"/>
      <c r="J3" s="27"/>
    </row>
    <row r="4" spans="1:12" s="13" customFormat="1" ht="20.100000000000001" customHeight="1" x14ac:dyDescent="0.2">
      <c r="A4" s="143"/>
      <c r="B4" s="22" t="s">
        <v>4</v>
      </c>
      <c r="C4" s="111">
        <v>455439</v>
      </c>
      <c r="D4" s="109">
        <v>0.1045</v>
      </c>
      <c r="E4" s="116">
        <f>IF(C4=0,0,(C4-'% Var From Prev Month'!A4)/'% Var From Prev Month'!A4)</f>
        <v>3.6681368500588661E-4</v>
      </c>
      <c r="F4" s="30"/>
      <c r="G4" s="18"/>
      <c r="H4" s="11"/>
      <c r="I4" s="11"/>
      <c r="J4" s="27"/>
    </row>
    <row r="5" spans="1:12" s="13" customFormat="1" ht="20.100000000000001" customHeight="1" x14ac:dyDescent="0.2">
      <c r="A5" s="143"/>
      <c r="B5" s="22" t="s">
        <v>5</v>
      </c>
      <c r="C5" s="111">
        <v>640748</v>
      </c>
      <c r="D5" s="109">
        <v>0.14699999999999999</v>
      </c>
      <c r="E5" s="116">
        <f>IF(C5=0,0,(C5-'% Var From Prev Month'!A5)/'% Var From Prev Month'!A5)</f>
        <v>8.3878596275290495E-4</v>
      </c>
      <c r="F5" s="30"/>
      <c r="G5" s="18"/>
      <c r="H5" s="11"/>
      <c r="I5" s="11"/>
      <c r="J5" s="27"/>
    </row>
    <row r="6" spans="1:12" s="13" customFormat="1" ht="20.100000000000001" customHeight="1" x14ac:dyDescent="0.2">
      <c r="A6" s="143"/>
      <c r="B6" s="22" t="s">
        <v>6</v>
      </c>
      <c r="C6" s="111">
        <v>817350</v>
      </c>
      <c r="D6" s="109">
        <v>0.18759999999999999</v>
      </c>
      <c r="E6" s="116">
        <f>IF(C6=0,0,(C6-'% Var From Prev Month'!A6)/'% Var From Prev Month'!A6)</f>
        <v>1.8262937268649032E-3</v>
      </c>
      <c r="F6" s="30"/>
      <c r="G6" s="18"/>
      <c r="H6" s="11"/>
      <c r="I6" s="11"/>
      <c r="J6" s="27"/>
    </row>
    <row r="7" spans="1:12" s="13" customFormat="1" ht="20.100000000000001" customHeight="1" x14ac:dyDescent="0.2">
      <c r="A7" s="143"/>
      <c r="B7" s="22" t="s">
        <v>7</v>
      </c>
      <c r="C7" s="111">
        <v>442660</v>
      </c>
      <c r="D7" s="109">
        <v>0.1016</v>
      </c>
      <c r="E7" s="116">
        <f>IF(C7=0,0,(C7-'% Var From Prev Month'!A7)/'% Var From Prev Month'!A7)</f>
        <v>1.1919490289121148E-3</v>
      </c>
      <c r="F7" s="30"/>
      <c r="G7" s="18"/>
      <c r="H7" s="11"/>
      <c r="I7" s="11"/>
      <c r="J7" s="27"/>
    </row>
    <row r="8" spans="1:12" s="13" customFormat="1" ht="20.100000000000001" customHeight="1" x14ac:dyDescent="0.2">
      <c r="A8" s="143"/>
      <c r="B8" s="22" t="s">
        <v>8</v>
      </c>
      <c r="C8" s="111">
        <v>136521</v>
      </c>
      <c r="D8" s="109">
        <v>3.1300000000000001E-2</v>
      </c>
      <c r="E8" s="116">
        <f>IF(C8=0,0,(C8-'% Var From Prev Month'!A8)/'% Var From Prev Month'!A8)</f>
        <v>5.8602477419732917E-5</v>
      </c>
      <c r="F8" s="30"/>
      <c r="G8" s="18"/>
      <c r="H8" s="11"/>
      <c r="I8" s="11"/>
      <c r="J8" s="27"/>
    </row>
    <row r="9" spans="1:12" s="13" customFormat="1" ht="20.100000000000001" customHeight="1" x14ac:dyDescent="0.2">
      <c r="A9" s="143"/>
      <c r="B9" s="22" t="s">
        <v>9</v>
      </c>
      <c r="C9" s="111">
        <v>8286</v>
      </c>
      <c r="D9" s="109">
        <v>1.9E-3</v>
      </c>
      <c r="E9" s="116">
        <f>IF(C9=0,0,(C9-'% Var From Prev Month'!A9)/'% Var From Prev Month'!A9)</f>
        <v>4.8297512678097078E-4</v>
      </c>
      <c r="F9" s="30"/>
      <c r="G9" s="18"/>
      <c r="H9" s="11"/>
      <c r="I9" s="11"/>
      <c r="J9" s="27"/>
    </row>
    <row r="10" spans="1:12" s="13" customFormat="1" ht="20.100000000000001" customHeight="1" x14ac:dyDescent="0.2">
      <c r="A10" s="143"/>
      <c r="B10" s="22" t="s">
        <v>10</v>
      </c>
      <c r="C10" s="111">
        <v>30298</v>
      </c>
      <c r="D10" s="109">
        <v>7.0000000000000001E-3</v>
      </c>
      <c r="E10" s="116">
        <f>IF(C10=0,0,(C10-'% Var From Prev Month'!A10)/'% Var From Prev Month'!A10)</f>
        <v>6.9359579879116156E-4</v>
      </c>
      <c r="F10" s="30"/>
      <c r="G10" s="18"/>
      <c r="H10" s="11"/>
      <c r="I10" s="11"/>
      <c r="J10" s="27"/>
    </row>
    <row r="11" spans="1:12" s="13" customFormat="1" ht="20.100000000000001" customHeight="1" x14ac:dyDescent="0.2">
      <c r="A11" s="144" t="s">
        <v>18</v>
      </c>
      <c r="B11" s="145"/>
      <c r="C11" s="117">
        <f>SUM(C3:C10)</f>
        <v>4357868</v>
      </c>
      <c r="D11" s="118">
        <v>1</v>
      </c>
      <c r="E11" s="119">
        <f>IF(C11=0,0,(C11-'% Var From Prev Month'!A11)/'% Var From Prev Month'!A11)</f>
        <v>6.1466879408962778E-4</v>
      </c>
      <c r="F11" s="18"/>
      <c r="G11" s="18"/>
      <c r="H11" s="11"/>
      <c r="I11" s="11"/>
      <c r="J11" s="27"/>
    </row>
    <row r="12" spans="1:12" s="13" customFormat="1" ht="20.100000000000001" customHeight="1" x14ac:dyDescent="0.2">
      <c r="A12" s="27"/>
      <c r="B12" s="27"/>
      <c r="C12" s="27"/>
      <c r="D12" s="27"/>
      <c r="E12" s="27"/>
      <c r="F12" s="27"/>
      <c r="G12" s="27"/>
      <c r="H12" s="27"/>
      <c r="I12" s="27"/>
      <c r="J12" s="27"/>
    </row>
    <row r="13" spans="1:12" s="13" customFormat="1" ht="20.100000000000001" customHeight="1" x14ac:dyDescent="0.2">
      <c r="A13" s="27"/>
      <c r="B13" s="27"/>
      <c r="C13" s="27"/>
      <c r="D13" s="27"/>
      <c r="E13" s="27"/>
      <c r="F13" s="27"/>
      <c r="G13" s="27"/>
      <c r="H13" s="27"/>
      <c r="I13" s="27"/>
      <c r="J13" s="27"/>
    </row>
    <row r="14" spans="1:12" s="24" customFormat="1" ht="20.100000000000001" customHeight="1" x14ac:dyDescent="0.2">
      <c r="A14" s="144" t="s">
        <v>11</v>
      </c>
      <c r="B14" s="144"/>
      <c r="C14" s="151" t="s">
        <v>1</v>
      </c>
      <c r="D14" s="147"/>
      <c r="E14" s="147"/>
      <c r="F14" s="147"/>
      <c r="G14" s="147"/>
      <c r="H14" s="147"/>
      <c r="I14" s="147"/>
      <c r="J14" s="152"/>
      <c r="K14" s="9"/>
      <c r="L14" s="9"/>
    </row>
    <row r="15" spans="1:12" s="13" customFormat="1" ht="39.950000000000003" customHeight="1" x14ac:dyDescent="0.2">
      <c r="A15" s="144"/>
      <c r="B15" s="144"/>
      <c r="C15" s="22" t="s">
        <v>21</v>
      </c>
      <c r="D15" s="22" t="s">
        <v>12</v>
      </c>
      <c r="E15" s="22" t="s">
        <v>13</v>
      </c>
      <c r="F15" s="22" t="s">
        <v>14</v>
      </c>
      <c r="G15" s="22" t="s">
        <v>15</v>
      </c>
      <c r="H15" s="22" t="s">
        <v>16</v>
      </c>
      <c r="I15" s="22" t="s">
        <v>2</v>
      </c>
      <c r="J15" s="23" t="s">
        <v>26</v>
      </c>
      <c r="K15" s="15"/>
      <c r="L15" s="15"/>
    </row>
    <row r="16" spans="1:12" s="13" customFormat="1" ht="20.100000000000001" customHeight="1" x14ac:dyDescent="0.2">
      <c r="A16" s="143" t="s">
        <v>17</v>
      </c>
      <c r="B16" s="22" t="s">
        <v>3</v>
      </c>
      <c r="C16" s="111">
        <v>8589</v>
      </c>
      <c r="D16" s="111">
        <v>21534</v>
      </c>
      <c r="E16" s="111">
        <v>108087</v>
      </c>
      <c r="F16" s="111">
        <v>195793</v>
      </c>
      <c r="G16" s="111">
        <v>197372</v>
      </c>
      <c r="H16" s="111">
        <v>353193</v>
      </c>
      <c r="I16" s="113">
        <v>884568</v>
      </c>
      <c r="J16" s="120">
        <f>I16/'ABS Estimated Population'!D3</f>
        <v>0.24960875530289647</v>
      </c>
      <c r="K16" s="31"/>
      <c r="L16" s="12"/>
    </row>
    <row r="17" spans="1:12" s="13" customFormat="1" ht="20.100000000000001" customHeight="1" x14ac:dyDescent="0.2">
      <c r="A17" s="143"/>
      <c r="B17" s="22" t="s">
        <v>4</v>
      </c>
      <c r="C17" s="111">
        <v>8760</v>
      </c>
      <c r="D17" s="111">
        <v>26447</v>
      </c>
      <c r="E17" s="111">
        <v>37648</v>
      </c>
      <c r="F17" s="111">
        <v>60811</v>
      </c>
      <c r="G17" s="111">
        <v>49799</v>
      </c>
      <c r="H17" s="111">
        <v>77228</v>
      </c>
      <c r="I17" s="113">
        <v>260693</v>
      </c>
      <c r="J17" s="120">
        <f>I17/'ABS Estimated Population'!D4</f>
        <v>8.851263876944096E-2</v>
      </c>
      <c r="K17" s="31"/>
      <c r="L17" s="12"/>
    </row>
    <row r="18" spans="1:12" s="13" customFormat="1" ht="20.100000000000001" customHeight="1" x14ac:dyDescent="0.2">
      <c r="A18" s="143"/>
      <c r="B18" s="22" t="s">
        <v>5</v>
      </c>
      <c r="C18" s="111">
        <v>7581</v>
      </c>
      <c r="D18" s="111">
        <v>21614</v>
      </c>
      <c r="E18" s="111">
        <v>71776</v>
      </c>
      <c r="F18" s="111">
        <v>78464</v>
      </c>
      <c r="G18" s="111">
        <v>63932</v>
      </c>
      <c r="H18" s="111">
        <v>71800</v>
      </c>
      <c r="I18" s="113">
        <v>315167</v>
      </c>
      <c r="J18" s="120">
        <f>I18/'ABS Estimated Population'!D5</f>
        <v>0.13480185217976717</v>
      </c>
      <c r="K18" s="31"/>
      <c r="L18" s="12"/>
    </row>
    <row r="19" spans="1:12" s="13" customFormat="1" ht="20.100000000000001" customHeight="1" x14ac:dyDescent="0.2">
      <c r="A19" s="143"/>
      <c r="B19" s="22" t="s">
        <v>6</v>
      </c>
      <c r="C19" s="111">
        <v>33214</v>
      </c>
      <c r="D19" s="111">
        <v>58330</v>
      </c>
      <c r="E19" s="111">
        <v>66693</v>
      </c>
      <c r="F19" s="111">
        <v>61847</v>
      </c>
      <c r="G19" s="111">
        <v>58500</v>
      </c>
      <c r="H19" s="111">
        <v>103913</v>
      </c>
      <c r="I19" s="113">
        <v>382497</v>
      </c>
      <c r="J19" s="120">
        <f>I19/'ABS Estimated Population'!D6</f>
        <v>0.4786244039046047</v>
      </c>
      <c r="K19" s="31"/>
      <c r="L19" s="12"/>
    </row>
    <row r="20" spans="1:12" s="13" customFormat="1" ht="20.100000000000001" customHeight="1" x14ac:dyDescent="0.2">
      <c r="A20" s="143"/>
      <c r="B20" s="22" t="s">
        <v>7</v>
      </c>
      <c r="C20" s="111">
        <v>3539</v>
      </c>
      <c r="D20" s="111">
        <v>9483</v>
      </c>
      <c r="E20" s="111">
        <v>16972</v>
      </c>
      <c r="F20" s="111">
        <v>47218</v>
      </c>
      <c r="G20" s="111">
        <v>52919</v>
      </c>
      <c r="H20" s="111">
        <v>91798</v>
      </c>
      <c r="I20" s="113">
        <v>221929</v>
      </c>
      <c r="J20" s="120">
        <f>I20/'ABS Estimated Population'!D7</f>
        <v>0.18059246769859727</v>
      </c>
      <c r="K20" s="31"/>
      <c r="L20" s="12"/>
    </row>
    <row r="21" spans="1:12" s="13" customFormat="1" ht="20.100000000000001" customHeight="1" x14ac:dyDescent="0.2">
      <c r="A21" s="143"/>
      <c r="B21" s="22" t="s">
        <v>8</v>
      </c>
      <c r="C21" s="111">
        <v>803</v>
      </c>
      <c r="D21" s="111">
        <v>2377</v>
      </c>
      <c r="E21" s="111">
        <v>4300</v>
      </c>
      <c r="F21" s="111">
        <v>13591</v>
      </c>
      <c r="G21" s="111">
        <v>15676</v>
      </c>
      <c r="H21" s="111">
        <v>30708</v>
      </c>
      <c r="I21" s="113">
        <v>67455</v>
      </c>
      <c r="J21" s="120">
        <f>I21/'ABS Estimated Population'!D8</f>
        <v>0.27791740140740617</v>
      </c>
      <c r="K21" s="31"/>
      <c r="L21" s="12"/>
    </row>
    <row r="22" spans="1:12" s="13" customFormat="1" ht="20.100000000000001" customHeight="1" x14ac:dyDescent="0.2">
      <c r="A22" s="143"/>
      <c r="B22" s="22" t="s">
        <v>9</v>
      </c>
      <c r="C22" s="111">
        <v>220</v>
      </c>
      <c r="D22" s="111">
        <v>804</v>
      </c>
      <c r="E22" s="111">
        <v>770</v>
      </c>
      <c r="F22" s="111">
        <v>1017</v>
      </c>
      <c r="G22" s="111">
        <v>972</v>
      </c>
      <c r="H22" s="111">
        <v>845</v>
      </c>
      <c r="I22" s="113">
        <v>4628</v>
      </c>
      <c r="J22" s="120">
        <f>I22/'ABS Estimated Population'!D9</f>
        <v>4.5982493268552464E-2</v>
      </c>
      <c r="K22" s="31"/>
      <c r="L22" s="12"/>
    </row>
    <row r="23" spans="1:12" s="13" customFormat="1" ht="20.100000000000001" customHeight="1" x14ac:dyDescent="0.2">
      <c r="A23" s="143"/>
      <c r="B23" s="22" t="s">
        <v>10</v>
      </c>
      <c r="C23" s="111">
        <v>981</v>
      </c>
      <c r="D23" s="111">
        <v>2845</v>
      </c>
      <c r="E23" s="111">
        <v>2842</v>
      </c>
      <c r="F23" s="111">
        <v>3836</v>
      </c>
      <c r="G23" s="111">
        <v>3255</v>
      </c>
      <c r="H23" s="111">
        <v>4092</v>
      </c>
      <c r="I23" s="113">
        <v>17851</v>
      </c>
      <c r="J23" s="120">
        <f>I23/'ABS Estimated Population'!D10</f>
        <v>8.7694907593904442E-2</v>
      </c>
      <c r="K23" s="31"/>
      <c r="L23" s="12"/>
    </row>
    <row r="24" spans="1:12" s="13" customFormat="1" ht="20.100000000000001" customHeight="1" x14ac:dyDescent="0.2">
      <c r="A24" s="144" t="s">
        <v>18</v>
      </c>
      <c r="B24" s="145"/>
      <c r="C24" s="117">
        <f>SUM(C16:C23)</f>
        <v>63687</v>
      </c>
      <c r="D24" s="117">
        <f t="shared" ref="D24:H24" si="0">SUM(D16:D23)</f>
        <v>143434</v>
      </c>
      <c r="E24" s="117">
        <f t="shared" si="0"/>
        <v>309088</v>
      </c>
      <c r="F24" s="117">
        <f t="shared" si="0"/>
        <v>462577</v>
      </c>
      <c r="G24" s="117">
        <f t="shared" si="0"/>
        <v>442425</v>
      </c>
      <c r="H24" s="117">
        <f t="shared" si="0"/>
        <v>733577</v>
      </c>
      <c r="I24" s="117">
        <f t="shared" ref="I24" si="1">SUM(I16:I23)</f>
        <v>2154788</v>
      </c>
      <c r="J24" s="121">
        <f>I24/'ABS Estimated Population'!D11</f>
        <v>0.18898239151058446</v>
      </c>
      <c r="K24" s="32"/>
      <c r="L24" s="12"/>
    </row>
    <row r="25" spans="1:12" s="13" customFormat="1" ht="20.100000000000001" customHeight="1" x14ac:dyDescent="0.2">
      <c r="A25" s="27"/>
      <c r="B25" s="27"/>
      <c r="C25" s="27"/>
      <c r="D25" s="27"/>
      <c r="E25" s="27"/>
      <c r="F25" s="27"/>
      <c r="G25" s="27"/>
      <c r="H25" s="27"/>
      <c r="I25" s="27"/>
      <c r="J25" s="27"/>
    </row>
    <row r="26" spans="1:12" s="13" customFormat="1" ht="20.100000000000001" customHeight="1" x14ac:dyDescent="0.2">
      <c r="A26" s="27"/>
      <c r="B26" s="27"/>
      <c r="C26" s="27"/>
      <c r="D26" s="27"/>
      <c r="E26" s="27"/>
      <c r="F26" s="27"/>
      <c r="G26" s="27"/>
      <c r="H26" s="27"/>
      <c r="I26" s="27"/>
      <c r="J26" s="27"/>
    </row>
    <row r="27" spans="1:12" s="24" customFormat="1" ht="20.100000000000001" customHeight="1" x14ac:dyDescent="0.2">
      <c r="A27" s="144" t="s">
        <v>11</v>
      </c>
      <c r="B27" s="144"/>
      <c r="C27" s="153" t="s">
        <v>0</v>
      </c>
      <c r="D27" s="154"/>
      <c r="E27" s="154"/>
      <c r="F27" s="154"/>
      <c r="G27" s="154"/>
      <c r="H27" s="154"/>
      <c r="I27" s="154"/>
      <c r="J27" s="152"/>
      <c r="K27" s="33"/>
      <c r="L27" s="33"/>
    </row>
    <row r="28" spans="1:12" s="13" customFormat="1" ht="39.950000000000003" customHeight="1" x14ac:dyDescent="0.2">
      <c r="A28" s="144"/>
      <c r="B28" s="144"/>
      <c r="C28" s="22" t="s">
        <v>21</v>
      </c>
      <c r="D28" s="22" t="s">
        <v>12</v>
      </c>
      <c r="E28" s="22" t="s">
        <v>13</v>
      </c>
      <c r="F28" s="22" t="s">
        <v>14</v>
      </c>
      <c r="G28" s="22" t="s">
        <v>15</v>
      </c>
      <c r="H28" s="22" t="s">
        <v>16</v>
      </c>
      <c r="I28" s="22" t="s">
        <v>2</v>
      </c>
      <c r="J28" s="23" t="s">
        <v>26</v>
      </c>
      <c r="K28" s="15"/>
      <c r="L28" s="15"/>
    </row>
    <row r="29" spans="1:12" s="13" customFormat="1" ht="20.100000000000001" customHeight="1" x14ac:dyDescent="0.2">
      <c r="A29" s="143" t="s">
        <v>17</v>
      </c>
      <c r="B29" s="22" t="s">
        <v>3</v>
      </c>
      <c r="C29" s="111">
        <v>2812</v>
      </c>
      <c r="D29" s="111">
        <v>8383</v>
      </c>
      <c r="E29" s="111">
        <v>110711</v>
      </c>
      <c r="F29" s="111">
        <v>202448</v>
      </c>
      <c r="G29" s="111">
        <v>208912</v>
      </c>
      <c r="H29" s="111">
        <v>408676</v>
      </c>
      <c r="I29" s="115">
        <v>941942</v>
      </c>
      <c r="J29" s="120">
        <f>I29/'ABS Estimated Population'!C3</f>
        <v>0.27277168443990762</v>
      </c>
      <c r="K29" s="31"/>
      <c r="L29" s="12"/>
    </row>
    <row r="30" spans="1:12" s="13" customFormat="1" ht="20.100000000000001" customHeight="1" x14ac:dyDescent="0.2">
      <c r="A30" s="143"/>
      <c r="B30" s="22" t="s">
        <v>4</v>
      </c>
      <c r="C30" s="111">
        <v>2941</v>
      </c>
      <c r="D30" s="111">
        <v>11542</v>
      </c>
      <c r="E30" s="111">
        <v>28285</v>
      </c>
      <c r="F30" s="111">
        <v>44449</v>
      </c>
      <c r="G30" s="111">
        <v>39389</v>
      </c>
      <c r="H30" s="111">
        <v>64437</v>
      </c>
      <c r="I30" s="115">
        <v>191043</v>
      </c>
      <c r="J30" s="120">
        <f>I30/'ABS Estimated Population'!C4</f>
        <v>6.7768286046919146E-2</v>
      </c>
      <c r="K30" s="31"/>
      <c r="L30" s="12"/>
    </row>
    <row r="31" spans="1:12" s="13" customFormat="1" ht="20.100000000000001" customHeight="1" x14ac:dyDescent="0.2">
      <c r="A31" s="143"/>
      <c r="B31" s="22" t="s">
        <v>5</v>
      </c>
      <c r="C31" s="111">
        <v>2325</v>
      </c>
      <c r="D31" s="111">
        <v>7902</v>
      </c>
      <c r="E31" s="111">
        <v>76863</v>
      </c>
      <c r="F31" s="111">
        <v>89222</v>
      </c>
      <c r="G31" s="111">
        <v>69033</v>
      </c>
      <c r="H31" s="111">
        <v>80220</v>
      </c>
      <c r="I31" s="115">
        <v>325565</v>
      </c>
      <c r="J31" s="120">
        <f>I31/'ABS Estimated Population'!C5</f>
        <v>0.1443426538050748</v>
      </c>
      <c r="K31" s="31"/>
      <c r="L31" s="12"/>
    </row>
    <row r="32" spans="1:12" s="13" customFormat="1" ht="20.100000000000001" customHeight="1" x14ac:dyDescent="0.2">
      <c r="A32" s="143"/>
      <c r="B32" s="22" t="s">
        <v>6</v>
      </c>
      <c r="C32" s="111">
        <v>31650</v>
      </c>
      <c r="D32" s="111">
        <v>67849</v>
      </c>
      <c r="E32" s="111">
        <v>78756</v>
      </c>
      <c r="F32" s="111">
        <v>71663</v>
      </c>
      <c r="G32" s="111">
        <v>65368</v>
      </c>
      <c r="H32" s="111">
        <v>119490</v>
      </c>
      <c r="I32" s="115">
        <v>434776</v>
      </c>
      <c r="J32" s="120">
        <f>I32/'ABS Estimated Population'!C6</f>
        <v>0.56444550034987684</v>
      </c>
      <c r="K32" s="31"/>
      <c r="L32" s="12"/>
    </row>
    <row r="33" spans="1:13" s="13" customFormat="1" ht="20.100000000000001" customHeight="1" x14ac:dyDescent="0.2">
      <c r="A33" s="143"/>
      <c r="B33" s="22" t="s">
        <v>7</v>
      </c>
      <c r="C33" s="111">
        <v>1157</v>
      </c>
      <c r="D33" s="111">
        <v>3620</v>
      </c>
      <c r="E33" s="111">
        <v>14537</v>
      </c>
      <c r="F33" s="111">
        <v>46710</v>
      </c>
      <c r="G33" s="111">
        <v>53726</v>
      </c>
      <c r="H33" s="111">
        <v>99690</v>
      </c>
      <c r="I33" s="115">
        <v>219440</v>
      </c>
      <c r="J33" s="120">
        <f>I33/'ABS Estimated Population'!C7</f>
        <v>0.17800721795582106</v>
      </c>
      <c r="K33" s="31"/>
      <c r="L33" s="12"/>
    </row>
    <row r="34" spans="1:13" s="13" customFormat="1" ht="20.100000000000001" customHeight="1" x14ac:dyDescent="0.2">
      <c r="A34" s="143"/>
      <c r="B34" s="22" t="s">
        <v>8</v>
      </c>
      <c r="C34" s="111">
        <v>223</v>
      </c>
      <c r="D34" s="111">
        <v>856</v>
      </c>
      <c r="E34" s="111">
        <v>3629</v>
      </c>
      <c r="F34" s="111">
        <v>13996</v>
      </c>
      <c r="G34" s="111">
        <v>16115</v>
      </c>
      <c r="H34" s="111">
        <v>34239</v>
      </c>
      <c r="I34" s="115">
        <v>69058</v>
      </c>
      <c r="J34" s="120">
        <f>I34/'ABS Estimated Population'!C8</f>
        <v>0.29432974751521557</v>
      </c>
      <c r="K34" s="31"/>
      <c r="L34" s="12"/>
    </row>
    <row r="35" spans="1:13" s="13" customFormat="1" ht="20.100000000000001" customHeight="1" x14ac:dyDescent="0.2">
      <c r="A35" s="143"/>
      <c r="B35" s="22" t="s">
        <v>9</v>
      </c>
      <c r="C35" s="111">
        <v>87</v>
      </c>
      <c r="D35" s="111">
        <v>331</v>
      </c>
      <c r="E35" s="111">
        <v>518</v>
      </c>
      <c r="F35" s="111">
        <v>805</v>
      </c>
      <c r="G35" s="111">
        <v>950</v>
      </c>
      <c r="H35" s="111">
        <v>966</v>
      </c>
      <c r="I35" s="115">
        <v>3657</v>
      </c>
      <c r="J35" s="120">
        <f>I35/'ABS Estimated Population'!C9</f>
        <v>3.4195786540493531E-2</v>
      </c>
      <c r="K35" s="31"/>
      <c r="L35" s="12"/>
    </row>
    <row r="36" spans="1:13" s="13" customFormat="1" ht="20.100000000000001" customHeight="1" x14ac:dyDescent="0.2">
      <c r="A36" s="143"/>
      <c r="B36" s="22" t="s">
        <v>10</v>
      </c>
      <c r="C36" s="111">
        <v>363</v>
      </c>
      <c r="D36" s="111">
        <v>1343</v>
      </c>
      <c r="E36" s="111">
        <v>1840</v>
      </c>
      <c r="F36" s="111">
        <v>2752</v>
      </c>
      <c r="G36" s="111">
        <v>2646</v>
      </c>
      <c r="H36" s="111">
        <v>3500</v>
      </c>
      <c r="I36" s="115">
        <v>12444</v>
      </c>
      <c r="J36" s="120">
        <f>I36/'ABS Estimated Population'!C10</f>
        <v>6.4748426036734488E-2</v>
      </c>
      <c r="K36" s="31"/>
      <c r="L36" s="12"/>
    </row>
    <row r="37" spans="1:13" s="13" customFormat="1" ht="20.100000000000001" customHeight="1" x14ac:dyDescent="0.2">
      <c r="A37" s="144" t="s">
        <v>18</v>
      </c>
      <c r="B37" s="145"/>
      <c r="C37" s="117">
        <f t="shared" ref="C37:I37" si="2">SUM(C29:C36)</f>
        <v>41558</v>
      </c>
      <c r="D37" s="117">
        <f t="shared" si="2"/>
        <v>101826</v>
      </c>
      <c r="E37" s="117">
        <f t="shared" si="2"/>
        <v>315139</v>
      </c>
      <c r="F37" s="117">
        <f t="shared" si="2"/>
        <v>472045</v>
      </c>
      <c r="G37" s="117">
        <f t="shared" si="2"/>
        <v>456139</v>
      </c>
      <c r="H37" s="117">
        <f t="shared" si="2"/>
        <v>811218</v>
      </c>
      <c r="I37" s="117">
        <f t="shared" si="2"/>
        <v>2197925</v>
      </c>
      <c r="J37" s="121">
        <f>I37/'ABS Estimated Population'!C11</f>
        <v>0.1986451540542121</v>
      </c>
      <c r="K37" s="17"/>
      <c r="L37" s="12"/>
    </row>
    <row r="38" spans="1:13" s="13" customFormat="1" ht="20.100000000000001" customHeight="1" x14ac:dyDescent="0.2">
      <c r="A38" s="27"/>
      <c r="B38" s="27"/>
      <c r="C38" s="27"/>
      <c r="D38" s="27"/>
      <c r="E38" s="27"/>
      <c r="F38" s="27"/>
      <c r="G38" s="27"/>
      <c r="H38" s="27"/>
      <c r="I38" s="27"/>
      <c r="J38" s="27"/>
    </row>
    <row r="39" spans="1:13" s="13" customFormat="1" ht="20.100000000000001" customHeight="1" x14ac:dyDescent="0.2">
      <c r="A39" s="27"/>
      <c r="B39" s="27"/>
      <c r="C39" s="27"/>
      <c r="D39" s="27"/>
      <c r="E39" s="27"/>
      <c r="F39" s="27"/>
      <c r="G39" s="27"/>
      <c r="H39" s="27"/>
      <c r="I39" s="27"/>
      <c r="J39" s="27"/>
    </row>
    <row r="40" spans="1:13" s="24" customFormat="1" ht="20.100000000000001" customHeight="1" x14ac:dyDescent="0.2">
      <c r="A40" s="144" t="s">
        <v>11</v>
      </c>
      <c r="B40" s="150"/>
      <c r="C40" s="150"/>
      <c r="D40" s="149" t="s">
        <v>20</v>
      </c>
      <c r="E40" s="149"/>
      <c r="F40" s="149"/>
      <c r="G40" s="149"/>
      <c r="H40" s="149"/>
      <c r="I40" s="149"/>
      <c r="J40" s="149"/>
      <c r="K40" s="34"/>
      <c r="L40" s="34"/>
      <c r="M40" s="34"/>
    </row>
    <row r="41" spans="1:13" s="24" customFormat="1" ht="20.100000000000001" customHeight="1" x14ac:dyDescent="0.2">
      <c r="A41" s="150"/>
      <c r="B41" s="150"/>
      <c r="C41" s="150"/>
      <c r="D41" s="22" t="s">
        <v>21</v>
      </c>
      <c r="E41" s="22" t="s">
        <v>12</v>
      </c>
      <c r="F41" s="22" t="s">
        <v>13</v>
      </c>
      <c r="G41" s="22" t="s">
        <v>14</v>
      </c>
      <c r="H41" s="22" t="s">
        <v>15</v>
      </c>
      <c r="I41" s="22" t="s">
        <v>16</v>
      </c>
      <c r="J41" s="22" t="s">
        <v>2</v>
      </c>
    </row>
    <row r="42" spans="1:13" s="24" customFormat="1" ht="20.100000000000001" customHeight="1" x14ac:dyDescent="0.2">
      <c r="A42" s="143" t="s">
        <v>17</v>
      </c>
      <c r="B42" s="166"/>
      <c r="C42" s="22" t="s">
        <v>3</v>
      </c>
      <c r="D42" s="111">
        <v>7</v>
      </c>
      <c r="E42" s="111">
        <v>10</v>
      </c>
      <c r="F42" s="111">
        <v>5</v>
      </c>
      <c r="G42" s="111">
        <v>2</v>
      </c>
      <c r="H42" s="111">
        <v>16</v>
      </c>
      <c r="I42" s="111">
        <v>16</v>
      </c>
      <c r="J42" s="114">
        <v>56</v>
      </c>
    </row>
    <row r="43" spans="1:13" s="24" customFormat="1" ht="20.100000000000001" customHeight="1" x14ac:dyDescent="0.2">
      <c r="A43" s="166"/>
      <c r="B43" s="166"/>
      <c r="C43" s="22" t="s">
        <v>4</v>
      </c>
      <c r="D43" s="111">
        <v>12</v>
      </c>
      <c r="E43" s="111">
        <v>17</v>
      </c>
      <c r="F43" s="111">
        <v>619</v>
      </c>
      <c r="G43" s="111">
        <v>1267</v>
      </c>
      <c r="H43" s="111">
        <v>777</v>
      </c>
      <c r="I43" s="111">
        <v>1011</v>
      </c>
      <c r="J43" s="114">
        <v>3703</v>
      </c>
    </row>
    <row r="44" spans="1:13" s="24" customFormat="1" ht="20.100000000000001" customHeight="1" x14ac:dyDescent="0.2">
      <c r="A44" s="166"/>
      <c r="B44" s="166"/>
      <c r="C44" s="22" t="s">
        <v>5</v>
      </c>
      <c r="D44" s="111">
        <v>3</v>
      </c>
      <c r="E44" s="111">
        <v>5</v>
      </c>
      <c r="F44" s="111">
        <v>6</v>
      </c>
      <c r="G44" s="111">
        <v>1</v>
      </c>
      <c r="H44" s="111">
        <v>0</v>
      </c>
      <c r="I44" s="111">
        <v>1</v>
      </c>
      <c r="J44" s="114">
        <v>16</v>
      </c>
    </row>
    <row r="45" spans="1:13" s="24" customFormat="1" ht="20.100000000000001" customHeight="1" x14ac:dyDescent="0.2">
      <c r="A45" s="166"/>
      <c r="B45" s="166"/>
      <c r="C45" s="22" t="s">
        <v>6</v>
      </c>
      <c r="D45" s="111">
        <v>4</v>
      </c>
      <c r="E45" s="111">
        <v>6</v>
      </c>
      <c r="F45" s="111">
        <v>16</v>
      </c>
      <c r="G45" s="111">
        <v>26</v>
      </c>
      <c r="H45" s="111">
        <v>10</v>
      </c>
      <c r="I45" s="111">
        <v>15</v>
      </c>
      <c r="J45" s="114">
        <v>77</v>
      </c>
    </row>
    <row r="46" spans="1:13" s="24" customFormat="1" ht="20.100000000000001" customHeight="1" x14ac:dyDescent="0.2">
      <c r="A46" s="166"/>
      <c r="B46" s="166"/>
      <c r="C46" s="22" t="s">
        <v>7</v>
      </c>
      <c r="D46" s="111">
        <v>1</v>
      </c>
      <c r="E46" s="111">
        <v>9</v>
      </c>
      <c r="F46" s="111">
        <v>104</v>
      </c>
      <c r="G46" s="111">
        <v>379</v>
      </c>
      <c r="H46" s="111">
        <v>305</v>
      </c>
      <c r="I46" s="111">
        <v>493</v>
      </c>
      <c r="J46" s="114">
        <v>1291</v>
      </c>
    </row>
    <row r="47" spans="1:13" s="24" customFormat="1" ht="20.100000000000001" customHeight="1" x14ac:dyDescent="0.2">
      <c r="A47" s="166"/>
      <c r="B47" s="166"/>
      <c r="C47" s="22" t="s">
        <v>8</v>
      </c>
      <c r="D47" s="112">
        <v>3</v>
      </c>
      <c r="E47" s="112">
        <v>3</v>
      </c>
      <c r="F47" s="112">
        <v>0</v>
      </c>
      <c r="G47" s="112">
        <v>2</v>
      </c>
      <c r="H47" s="112">
        <v>0</v>
      </c>
      <c r="I47" s="112">
        <v>0</v>
      </c>
      <c r="J47" s="114">
        <v>8</v>
      </c>
    </row>
    <row r="48" spans="1:13" s="24" customFormat="1" ht="20.100000000000001" customHeight="1" x14ac:dyDescent="0.2">
      <c r="A48" s="166"/>
      <c r="B48" s="166"/>
      <c r="C48" s="22" t="s">
        <v>9</v>
      </c>
      <c r="D48" s="112">
        <v>0</v>
      </c>
      <c r="E48" s="112">
        <v>0</v>
      </c>
      <c r="F48" s="112">
        <v>1</v>
      </c>
      <c r="G48" s="112">
        <v>0</v>
      </c>
      <c r="H48" s="112">
        <v>0</v>
      </c>
      <c r="I48" s="112">
        <v>0</v>
      </c>
      <c r="J48" s="114">
        <v>1</v>
      </c>
    </row>
    <row r="49" spans="1:10" s="24" customFormat="1" ht="20.100000000000001" customHeight="1" x14ac:dyDescent="0.2">
      <c r="A49" s="166"/>
      <c r="B49" s="166"/>
      <c r="C49" s="22" t="s">
        <v>10</v>
      </c>
      <c r="D49" s="112">
        <v>2</v>
      </c>
      <c r="E49" s="112">
        <v>1</v>
      </c>
      <c r="F49" s="112">
        <v>0</v>
      </c>
      <c r="G49" s="112">
        <v>0</v>
      </c>
      <c r="H49" s="112">
        <v>0</v>
      </c>
      <c r="I49" s="112">
        <v>0</v>
      </c>
      <c r="J49" s="114">
        <v>3</v>
      </c>
    </row>
    <row r="50" spans="1:10" s="24" customFormat="1" ht="20.100000000000001" customHeight="1" x14ac:dyDescent="0.2">
      <c r="A50" s="144" t="s">
        <v>18</v>
      </c>
      <c r="B50" s="150"/>
      <c r="C50" s="150"/>
      <c r="D50" s="117">
        <f t="shared" ref="D50:I50" si="3">SUM(D42:D49)</f>
        <v>32</v>
      </c>
      <c r="E50" s="117">
        <f t="shared" si="3"/>
        <v>51</v>
      </c>
      <c r="F50" s="117">
        <f t="shared" si="3"/>
        <v>751</v>
      </c>
      <c r="G50" s="117">
        <f t="shared" si="3"/>
        <v>1677</v>
      </c>
      <c r="H50" s="117">
        <f t="shared" si="3"/>
        <v>1108</v>
      </c>
      <c r="I50" s="117">
        <f t="shared" si="3"/>
        <v>1536</v>
      </c>
      <c r="J50" s="117">
        <f>SUM(D50:I50)</f>
        <v>5155</v>
      </c>
    </row>
    <row r="51" spans="1:10" s="24" customFormat="1" ht="20.100000000000001" customHeight="1" x14ac:dyDescent="0.2">
      <c r="A51" s="33"/>
      <c r="B51" s="33"/>
      <c r="C51" s="33"/>
      <c r="D51" s="33"/>
      <c r="E51" s="33"/>
      <c r="F51" s="33"/>
      <c r="G51" s="33"/>
      <c r="H51" s="33"/>
      <c r="I51" s="33"/>
      <c r="J51" s="33"/>
    </row>
    <row r="52" spans="1:10" s="13" customFormat="1" ht="20.100000000000001" customHeight="1" x14ac:dyDescent="0.2">
      <c r="A52" s="160" t="s">
        <v>19</v>
      </c>
      <c r="B52" s="161"/>
      <c r="C52" s="161"/>
      <c r="D52" s="161"/>
      <c r="E52" s="161"/>
      <c r="F52" s="161"/>
      <c r="G52" s="161"/>
      <c r="H52" s="161"/>
      <c r="I52" s="161"/>
      <c r="J52" s="161"/>
    </row>
    <row r="53" spans="1:10" s="13" customFormat="1" ht="20.100000000000001" customHeight="1" x14ac:dyDescent="0.2">
      <c r="A53" s="162" t="s">
        <v>42</v>
      </c>
      <c r="B53" s="162"/>
      <c r="C53" s="162"/>
      <c r="D53" s="162"/>
      <c r="E53" s="162"/>
      <c r="F53" s="162"/>
      <c r="G53" s="162"/>
      <c r="H53" s="162"/>
      <c r="I53" s="162"/>
      <c r="J53" s="162"/>
    </row>
    <row r="54" spans="1:10" s="13" customFormat="1" ht="20.100000000000001" customHeight="1" x14ac:dyDescent="0.2">
      <c r="A54" s="162"/>
      <c r="B54" s="162"/>
      <c r="C54" s="162"/>
      <c r="D54" s="162"/>
      <c r="E54" s="162"/>
      <c r="F54" s="162"/>
      <c r="G54" s="162"/>
      <c r="H54" s="162"/>
      <c r="I54" s="162"/>
      <c r="J54" s="162"/>
    </row>
    <row r="55" spans="1:10" s="13" customFormat="1" ht="16.5" customHeight="1" x14ac:dyDescent="0.2">
      <c r="A55" s="160" t="s">
        <v>32</v>
      </c>
      <c r="B55" s="160"/>
      <c r="C55" s="160"/>
      <c r="D55" s="160"/>
      <c r="E55" s="160"/>
      <c r="F55" s="160"/>
      <c r="G55" s="160"/>
      <c r="H55" s="160"/>
      <c r="I55" s="160"/>
      <c r="J55" s="160"/>
    </row>
    <row r="56" spans="1:10" s="13" customFormat="1" ht="12.75" x14ac:dyDescent="0.2">
      <c r="A56" s="163" t="s">
        <v>30</v>
      </c>
      <c r="B56" s="164"/>
      <c r="C56" s="164"/>
      <c r="D56" s="164"/>
      <c r="E56" s="164"/>
      <c r="F56" s="164"/>
      <c r="G56" s="164"/>
      <c r="H56" s="164"/>
      <c r="I56" s="164"/>
      <c r="J56" s="164"/>
    </row>
    <row r="57" spans="1:10" s="13" customFormat="1" ht="12.75" x14ac:dyDescent="0.2">
      <c r="A57" s="162" t="s">
        <v>31</v>
      </c>
      <c r="B57" s="165"/>
      <c r="C57" s="165"/>
      <c r="D57" s="165"/>
      <c r="E57" s="165"/>
      <c r="F57" s="165"/>
      <c r="G57" s="165"/>
      <c r="H57" s="165"/>
      <c r="I57" s="165"/>
      <c r="J57" s="165"/>
    </row>
    <row r="58" spans="1:10" s="13" customFormat="1" ht="20.100000000000001" customHeight="1" x14ac:dyDescent="0.2">
      <c r="A58" s="165"/>
      <c r="B58" s="165"/>
      <c r="C58" s="165"/>
      <c r="D58" s="165"/>
      <c r="E58" s="165"/>
      <c r="F58" s="165"/>
      <c r="G58" s="165"/>
      <c r="H58" s="165"/>
      <c r="I58" s="165"/>
      <c r="J58" s="165"/>
    </row>
    <row r="59" spans="1:10" ht="20.100000000000001" customHeight="1" x14ac:dyDescent="0.2">
      <c r="A59" s="158" t="s">
        <v>46</v>
      </c>
      <c r="B59" s="159"/>
      <c r="C59" s="159"/>
      <c r="D59" s="159"/>
      <c r="E59" s="159"/>
      <c r="F59" s="159"/>
      <c r="G59" s="159"/>
      <c r="H59" s="159"/>
      <c r="I59" s="159"/>
      <c r="J59" s="159"/>
    </row>
    <row r="60" spans="1:10" ht="20.100000000000001" customHeight="1" x14ac:dyDescent="0.2">
      <c r="A60" s="64"/>
      <c r="B60" s="64"/>
      <c r="C60" s="64"/>
      <c r="D60" s="64"/>
      <c r="E60" s="64"/>
      <c r="F60" s="64"/>
      <c r="G60" s="64"/>
      <c r="H60" s="64"/>
      <c r="I60" s="64"/>
      <c r="J60" s="64"/>
    </row>
    <row r="61" spans="1:10" ht="20.100000000000001" customHeight="1" x14ac:dyDescent="0.2">
      <c r="A61" s="64"/>
      <c r="B61" s="64"/>
      <c r="C61" s="64"/>
      <c r="D61" s="64"/>
      <c r="E61" s="64"/>
      <c r="F61" s="64"/>
      <c r="G61" s="64"/>
      <c r="H61" s="64"/>
      <c r="I61" s="64"/>
      <c r="J61" s="64"/>
    </row>
  </sheetData>
  <mergeCells count="22">
    <mergeCell ref="A42:B49"/>
    <mergeCell ref="A16:A23"/>
    <mergeCell ref="A24:B24"/>
    <mergeCell ref="A50:C50"/>
    <mergeCell ref="A29:A36"/>
    <mergeCell ref="A59:J59"/>
    <mergeCell ref="A52:J52"/>
    <mergeCell ref="A53:J54"/>
    <mergeCell ref="A55:J55"/>
    <mergeCell ref="A56:J56"/>
    <mergeCell ref="A57:J58"/>
    <mergeCell ref="A3:A10"/>
    <mergeCell ref="A11:B11"/>
    <mergeCell ref="C1:E1"/>
    <mergeCell ref="D40:J40"/>
    <mergeCell ref="A40:C41"/>
    <mergeCell ref="A27:B28"/>
    <mergeCell ref="C14:J14"/>
    <mergeCell ref="C27:J27"/>
    <mergeCell ref="A1:B2"/>
    <mergeCell ref="A14:B15"/>
    <mergeCell ref="A37:B37"/>
  </mergeCells>
  <phoneticPr fontId="5" type="noConversion"/>
  <pageMargins left="0.74803149606299213" right="0.74803149606299213" top="0.98425196850393704" bottom="0.98425196850393704" header="0.51181102362204722" footer="0.51181102362204722"/>
  <pageSetup paperSize="9" scale="55" orientation="portrait" r:id="rId1"/>
  <headerFooter alignWithMargins="0">
    <oddHeader>&amp;C&amp;"Arial,Bold"The Australian Organ Donor  Register
Intent Registrations as at 
&amp;14 &amp;KFF000031/01/2026</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3">
    <pageSetUpPr fitToPage="1"/>
  </sheetPr>
  <dimension ref="A1:N60"/>
  <sheetViews>
    <sheetView showRuler="0" view="pageLayout" topLeftCell="A35" zoomScaleNormal="100" workbookViewId="0">
      <selection activeCell="A59" sqref="A59:J59"/>
    </sheetView>
  </sheetViews>
  <sheetFormatPr defaultColWidth="9.140625" defaultRowHeight="20.100000000000001" customHeight="1" x14ac:dyDescent="0.2"/>
  <cols>
    <col min="1" max="2" width="8.7109375" style="35" customWidth="1"/>
    <col min="3" max="8" width="12.7109375" style="35" customWidth="1"/>
    <col min="9" max="9" width="12.7109375" style="82" customWidth="1"/>
    <col min="10" max="10" width="12.7109375" style="35" customWidth="1"/>
    <col min="11" max="28" width="12.7109375" style="26" customWidth="1"/>
    <col min="29" max="16384" width="9.140625" style="26"/>
  </cols>
  <sheetData>
    <row r="1" spans="1:10" s="24" customFormat="1" ht="20.100000000000001" customHeight="1" x14ac:dyDescent="0.2">
      <c r="A1" s="155" t="s">
        <v>11</v>
      </c>
      <c r="B1" s="156"/>
      <c r="C1" s="146"/>
      <c r="D1" s="147"/>
      <c r="E1" s="148"/>
      <c r="F1" s="33"/>
      <c r="G1" s="33"/>
      <c r="H1" s="33"/>
      <c r="I1" s="80"/>
      <c r="J1" s="33"/>
    </row>
    <row r="2" spans="1:10" s="13" customFormat="1" ht="49.5" customHeight="1" x14ac:dyDescent="0.2">
      <c r="A2" s="156"/>
      <c r="B2" s="156"/>
      <c r="C2" s="10" t="s">
        <v>22</v>
      </c>
      <c r="D2" s="10" t="s">
        <v>23</v>
      </c>
      <c r="E2" s="14" t="s">
        <v>24</v>
      </c>
      <c r="F2" s="36"/>
      <c r="G2" s="27"/>
      <c r="H2" s="27"/>
      <c r="I2" s="81"/>
      <c r="J2" s="27"/>
    </row>
    <row r="3" spans="1:10" s="24" customFormat="1" ht="20.100000000000001" customHeight="1" x14ac:dyDescent="0.2">
      <c r="A3" s="143" t="s">
        <v>17</v>
      </c>
      <c r="B3" s="22" t="s">
        <v>3</v>
      </c>
      <c r="C3" s="125"/>
      <c r="D3" s="109"/>
      <c r="E3" s="77">
        <f>IF(C3=0,0,(C3-'Sep 26'!C3)/'Sep 26'!C3)</f>
        <v>0</v>
      </c>
      <c r="F3" s="37"/>
      <c r="G3" s="33"/>
      <c r="H3" s="33"/>
      <c r="I3" s="80"/>
      <c r="J3" s="33"/>
    </row>
    <row r="4" spans="1:10" s="24" customFormat="1" ht="20.100000000000001" customHeight="1" x14ac:dyDescent="0.2">
      <c r="A4" s="143"/>
      <c r="B4" s="22" t="s">
        <v>4</v>
      </c>
      <c r="C4" s="125"/>
      <c r="D4" s="109"/>
      <c r="E4" s="77">
        <f>IF(C4=0,0,(C4-'Sep 26'!C4)/'Sep 26'!C4)</f>
        <v>0</v>
      </c>
      <c r="F4" s="37"/>
      <c r="G4" s="33"/>
      <c r="H4" s="33"/>
      <c r="I4" s="80"/>
      <c r="J4" s="33"/>
    </row>
    <row r="5" spans="1:10" s="24" customFormat="1" ht="20.100000000000001" customHeight="1" x14ac:dyDescent="0.2">
      <c r="A5" s="143"/>
      <c r="B5" s="22" t="s">
        <v>5</v>
      </c>
      <c r="C5" s="125"/>
      <c r="D5" s="109"/>
      <c r="E5" s="77">
        <f>IF(C5=0,0,(C5-'Sep 26'!C5)/'Sep 26'!C5)</f>
        <v>0</v>
      </c>
      <c r="F5" s="37"/>
      <c r="G5" s="33"/>
      <c r="H5" s="33"/>
      <c r="I5" s="80"/>
      <c r="J5" s="33"/>
    </row>
    <row r="6" spans="1:10" s="24" customFormat="1" ht="20.100000000000001" customHeight="1" x14ac:dyDescent="0.2">
      <c r="A6" s="143"/>
      <c r="B6" s="22" t="s">
        <v>6</v>
      </c>
      <c r="C6" s="125"/>
      <c r="D6" s="109"/>
      <c r="E6" s="77">
        <f>IF(C6=0,0,(C6-'Sep 26'!C6)/'Sep 26'!C6)</f>
        <v>0</v>
      </c>
      <c r="F6" s="37"/>
      <c r="G6" s="33"/>
      <c r="H6" s="33"/>
      <c r="I6" s="80"/>
      <c r="J6" s="33"/>
    </row>
    <row r="7" spans="1:10" s="24" customFormat="1" ht="20.100000000000001" customHeight="1" x14ac:dyDescent="0.2">
      <c r="A7" s="143"/>
      <c r="B7" s="22" t="s">
        <v>7</v>
      </c>
      <c r="C7" s="125"/>
      <c r="D7" s="109"/>
      <c r="E7" s="77">
        <f>IF(C7=0,0,(C7-'Sep 26'!C7)/'Sep 26'!C7)</f>
        <v>0</v>
      </c>
      <c r="F7" s="37"/>
      <c r="G7" s="33"/>
      <c r="H7" s="33"/>
      <c r="I7" s="80"/>
      <c r="J7" s="33"/>
    </row>
    <row r="8" spans="1:10" s="24" customFormat="1" ht="20.100000000000001" customHeight="1" x14ac:dyDescent="0.2">
      <c r="A8" s="143"/>
      <c r="B8" s="22" t="s">
        <v>8</v>
      </c>
      <c r="C8" s="125"/>
      <c r="D8" s="109"/>
      <c r="E8" s="77">
        <f>IF(C8=0,0,(C8-'Sep 26'!C8)/'Sep 26'!C8)</f>
        <v>0</v>
      </c>
      <c r="F8" s="37"/>
      <c r="G8" s="33"/>
      <c r="H8" s="33"/>
      <c r="I8" s="80"/>
      <c r="J8" s="33"/>
    </row>
    <row r="9" spans="1:10" s="24" customFormat="1" ht="20.100000000000001" customHeight="1" x14ac:dyDescent="0.2">
      <c r="A9" s="143"/>
      <c r="B9" s="22" t="s">
        <v>9</v>
      </c>
      <c r="C9" s="125"/>
      <c r="D9" s="109"/>
      <c r="E9" s="77">
        <f>IF(C9=0,0,(C9-'Sep 26'!C9)/'Sep 26'!C9)</f>
        <v>0</v>
      </c>
      <c r="F9" s="37"/>
      <c r="G9" s="33"/>
      <c r="H9" s="33"/>
      <c r="I9" s="80"/>
      <c r="J9" s="33"/>
    </row>
    <row r="10" spans="1:10" s="24" customFormat="1" ht="20.100000000000001" customHeight="1" x14ac:dyDescent="0.2">
      <c r="A10" s="143"/>
      <c r="B10" s="22" t="s">
        <v>10</v>
      </c>
      <c r="C10" s="125"/>
      <c r="D10" s="109"/>
      <c r="E10" s="77">
        <f>IF(C10=0,0,(C10-'Sep 26'!C10)/'Sep 26'!C10)</f>
        <v>0</v>
      </c>
      <c r="F10" s="37"/>
      <c r="G10" s="33"/>
      <c r="H10" s="33"/>
      <c r="I10" s="80"/>
      <c r="J10" s="33"/>
    </row>
    <row r="11" spans="1:10" s="13" customFormat="1" ht="20.100000000000001" customHeight="1" x14ac:dyDescent="0.2">
      <c r="A11" s="144" t="s">
        <v>18</v>
      </c>
      <c r="B11" s="145"/>
      <c r="C11" s="86">
        <f>SUM(C3:C10)</f>
        <v>0</v>
      </c>
      <c r="D11" s="78">
        <f>SUM(D3:D10)</f>
        <v>0</v>
      </c>
      <c r="E11" s="79">
        <f>IF(C11=0,0,(C11-'Sep 26'!C11)/'Sep 26'!C11)</f>
        <v>0</v>
      </c>
      <c r="F11" s="38"/>
      <c r="G11" s="27"/>
      <c r="H11" s="27"/>
      <c r="I11" s="81"/>
      <c r="J11" s="27"/>
    </row>
    <row r="14" spans="1:10" s="24" customFormat="1" ht="20.100000000000001" customHeight="1" x14ac:dyDescent="0.2">
      <c r="A14" s="144" t="s">
        <v>11</v>
      </c>
      <c r="B14" s="144"/>
      <c r="C14" s="151" t="s">
        <v>1</v>
      </c>
      <c r="D14" s="147"/>
      <c r="E14" s="147"/>
      <c r="F14" s="147"/>
      <c r="G14" s="147"/>
      <c r="H14" s="147"/>
      <c r="I14" s="147"/>
      <c r="J14" s="185"/>
    </row>
    <row r="15" spans="1:10" s="24" customFormat="1" ht="39.950000000000003" customHeight="1" x14ac:dyDescent="0.2">
      <c r="A15" s="144"/>
      <c r="B15" s="144"/>
      <c r="C15" s="73" t="s">
        <v>21</v>
      </c>
      <c r="D15" s="73" t="s">
        <v>12</v>
      </c>
      <c r="E15" s="73" t="s">
        <v>13</v>
      </c>
      <c r="F15" s="73" t="s">
        <v>14</v>
      </c>
      <c r="G15" s="73" t="s">
        <v>15</v>
      </c>
      <c r="H15" s="73" t="s">
        <v>16</v>
      </c>
      <c r="I15" s="73" t="s">
        <v>2</v>
      </c>
      <c r="J15" s="10" t="s">
        <v>26</v>
      </c>
    </row>
    <row r="16" spans="1:10" s="24" customFormat="1" ht="20.100000000000001" customHeight="1" x14ac:dyDescent="0.2">
      <c r="A16" s="143" t="s">
        <v>17</v>
      </c>
      <c r="B16" s="22" t="s">
        <v>3</v>
      </c>
      <c r="C16" s="111"/>
      <c r="D16" s="111"/>
      <c r="E16" s="111"/>
      <c r="F16" s="111"/>
      <c r="G16" s="111"/>
      <c r="H16" s="111"/>
      <c r="I16" s="55"/>
      <c r="J16" s="90">
        <f>I16/'ABS Estimated Population'!D3</f>
        <v>0</v>
      </c>
    </row>
    <row r="17" spans="1:11" s="24" customFormat="1" ht="20.100000000000001" customHeight="1" x14ac:dyDescent="0.2">
      <c r="A17" s="143"/>
      <c r="B17" s="22" t="s">
        <v>4</v>
      </c>
      <c r="C17" s="111"/>
      <c r="D17" s="111"/>
      <c r="E17" s="111"/>
      <c r="F17" s="111"/>
      <c r="G17" s="111"/>
      <c r="H17" s="111"/>
      <c r="I17" s="55"/>
      <c r="J17" s="90">
        <f>I17/'ABS Estimated Population'!D4</f>
        <v>0</v>
      </c>
    </row>
    <row r="18" spans="1:11" s="24" customFormat="1" ht="20.100000000000001" customHeight="1" x14ac:dyDescent="0.2">
      <c r="A18" s="143"/>
      <c r="B18" s="22" t="s">
        <v>5</v>
      </c>
      <c r="C18" s="111"/>
      <c r="D18" s="111"/>
      <c r="E18" s="111"/>
      <c r="F18" s="111"/>
      <c r="G18" s="111"/>
      <c r="H18" s="111"/>
      <c r="I18" s="55"/>
      <c r="J18" s="90">
        <f>I18/'ABS Estimated Population'!D5</f>
        <v>0</v>
      </c>
    </row>
    <row r="19" spans="1:11" s="24" customFormat="1" ht="20.100000000000001" customHeight="1" x14ac:dyDescent="0.2">
      <c r="A19" s="143"/>
      <c r="B19" s="22" t="s">
        <v>6</v>
      </c>
      <c r="C19" s="111"/>
      <c r="D19" s="111"/>
      <c r="E19" s="111"/>
      <c r="F19" s="111"/>
      <c r="G19" s="111"/>
      <c r="H19" s="111"/>
      <c r="I19" s="55"/>
      <c r="J19" s="91">
        <f>I19/'ABS Estimated Population'!D6</f>
        <v>0</v>
      </c>
    </row>
    <row r="20" spans="1:11" s="24" customFormat="1" ht="20.100000000000001" customHeight="1" x14ac:dyDescent="0.2">
      <c r="A20" s="143"/>
      <c r="B20" s="22" t="s">
        <v>7</v>
      </c>
      <c r="C20" s="111"/>
      <c r="D20" s="111"/>
      <c r="E20" s="111"/>
      <c r="F20" s="111"/>
      <c r="G20" s="111"/>
      <c r="H20" s="111"/>
      <c r="I20" s="55"/>
      <c r="J20" s="91">
        <f>I20/'ABS Estimated Population'!D7</f>
        <v>0</v>
      </c>
    </row>
    <row r="21" spans="1:11" s="24" customFormat="1" ht="20.100000000000001" customHeight="1" x14ac:dyDescent="0.2">
      <c r="A21" s="143"/>
      <c r="B21" s="22" t="s">
        <v>8</v>
      </c>
      <c r="C21" s="111"/>
      <c r="D21" s="111"/>
      <c r="E21" s="111"/>
      <c r="F21" s="111"/>
      <c r="G21" s="111"/>
      <c r="H21" s="111"/>
      <c r="I21" s="55"/>
      <c r="J21" s="91">
        <f>I21/'ABS Estimated Population'!D8</f>
        <v>0</v>
      </c>
    </row>
    <row r="22" spans="1:11" s="24" customFormat="1" ht="20.100000000000001" customHeight="1" x14ac:dyDescent="0.2">
      <c r="A22" s="143"/>
      <c r="B22" s="22" t="s">
        <v>9</v>
      </c>
      <c r="C22" s="111"/>
      <c r="D22" s="111"/>
      <c r="E22" s="111"/>
      <c r="F22" s="111"/>
      <c r="G22" s="111"/>
      <c r="H22" s="111"/>
      <c r="I22" s="55"/>
      <c r="J22" s="91">
        <f>I22/'ABS Estimated Population'!D9</f>
        <v>0</v>
      </c>
    </row>
    <row r="23" spans="1:11" s="24" customFormat="1" ht="20.100000000000001" customHeight="1" x14ac:dyDescent="0.2">
      <c r="A23" s="143"/>
      <c r="B23" s="22" t="s">
        <v>10</v>
      </c>
      <c r="C23" s="111"/>
      <c r="D23" s="111"/>
      <c r="E23" s="111"/>
      <c r="F23" s="111"/>
      <c r="G23" s="111"/>
      <c r="H23" s="111"/>
      <c r="I23" s="55"/>
      <c r="J23" s="91">
        <f>I23/'ABS Estimated Population'!D10</f>
        <v>0</v>
      </c>
    </row>
    <row r="24" spans="1:11" s="24" customFormat="1" ht="20.100000000000001" customHeight="1" x14ac:dyDescent="0.2">
      <c r="A24" s="144" t="s">
        <v>18</v>
      </c>
      <c r="B24" s="145"/>
      <c r="C24" s="102">
        <f t="shared" ref="C24:I24" si="0">SUM(C16:C23)</f>
        <v>0</v>
      </c>
      <c r="D24" s="102">
        <f t="shared" si="0"/>
        <v>0</v>
      </c>
      <c r="E24" s="102">
        <f t="shared" si="0"/>
        <v>0</v>
      </c>
      <c r="F24" s="102">
        <f t="shared" si="0"/>
        <v>0</v>
      </c>
      <c r="G24" s="102">
        <f t="shared" si="0"/>
        <v>0</v>
      </c>
      <c r="H24" s="102">
        <f t="shared" si="0"/>
        <v>0</v>
      </c>
      <c r="I24" s="102">
        <f t="shared" si="0"/>
        <v>0</v>
      </c>
      <c r="J24" s="92">
        <f>I24/'ABS Estimated Population'!D11</f>
        <v>0</v>
      </c>
    </row>
    <row r="27" spans="1:11" s="24" customFormat="1" ht="20.100000000000001" customHeight="1" x14ac:dyDescent="0.2">
      <c r="A27" s="144" t="s">
        <v>11</v>
      </c>
      <c r="B27" s="144"/>
      <c r="C27" s="153" t="s">
        <v>0</v>
      </c>
      <c r="D27" s="154"/>
      <c r="E27" s="154"/>
      <c r="F27" s="154"/>
      <c r="G27" s="154"/>
      <c r="H27" s="154"/>
      <c r="I27" s="154"/>
      <c r="J27" s="185"/>
    </row>
    <row r="28" spans="1:11" s="24" customFormat="1" ht="39.950000000000003" customHeight="1" x14ac:dyDescent="0.2">
      <c r="A28" s="144"/>
      <c r="B28" s="144"/>
      <c r="C28" s="73" t="s">
        <v>21</v>
      </c>
      <c r="D28" s="73" t="s">
        <v>12</v>
      </c>
      <c r="E28" s="73" t="s">
        <v>13</v>
      </c>
      <c r="F28" s="73" t="s">
        <v>14</v>
      </c>
      <c r="G28" s="73" t="s">
        <v>15</v>
      </c>
      <c r="H28" s="73" t="s">
        <v>16</v>
      </c>
      <c r="I28" s="73" t="s">
        <v>2</v>
      </c>
      <c r="J28" s="10" t="s">
        <v>26</v>
      </c>
    </row>
    <row r="29" spans="1:11" s="24" customFormat="1" ht="20.100000000000001" customHeight="1" x14ac:dyDescent="0.2">
      <c r="A29" s="143" t="s">
        <v>17</v>
      </c>
      <c r="B29" s="22" t="s">
        <v>3</v>
      </c>
      <c r="C29" s="111"/>
      <c r="D29" s="111"/>
      <c r="E29" s="111"/>
      <c r="F29" s="111"/>
      <c r="G29" s="111"/>
      <c r="H29" s="111"/>
      <c r="I29" s="55"/>
      <c r="J29" s="91">
        <f>I29/'ABS Estimated Population'!C3</f>
        <v>0</v>
      </c>
      <c r="K29" s="31"/>
    </row>
    <row r="30" spans="1:11" s="24" customFormat="1" ht="20.100000000000001" customHeight="1" x14ac:dyDescent="0.2">
      <c r="A30" s="143"/>
      <c r="B30" s="22" t="s">
        <v>4</v>
      </c>
      <c r="C30" s="111"/>
      <c r="D30" s="111"/>
      <c r="E30" s="111"/>
      <c r="F30" s="111"/>
      <c r="G30" s="111"/>
      <c r="H30" s="111"/>
      <c r="I30" s="55"/>
      <c r="J30" s="91">
        <f>I30/'ABS Estimated Population'!C4</f>
        <v>0</v>
      </c>
      <c r="K30" s="31"/>
    </row>
    <row r="31" spans="1:11" s="24" customFormat="1" ht="20.100000000000001" customHeight="1" x14ac:dyDescent="0.2">
      <c r="A31" s="143"/>
      <c r="B31" s="22" t="s">
        <v>5</v>
      </c>
      <c r="C31" s="111"/>
      <c r="D31" s="111"/>
      <c r="E31" s="111"/>
      <c r="F31" s="111"/>
      <c r="G31" s="111"/>
      <c r="H31" s="111"/>
      <c r="I31" s="55"/>
      <c r="J31" s="91">
        <f>I31/'ABS Estimated Population'!C5</f>
        <v>0</v>
      </c>
      <c r="K31" s="31"/>
    </row>
    <row r="32" spans="1:11" s="24" customFormat="1" ht="20.100000000000001" customHeight="1" x14ac:dyDescent="0.2">
      <c r="A32" s="143"/>
      <c r="B32" s="22" t="s">
        <v>6</v>
      </c>
      <c r="C32" s="111"/>
      <c r="D32" s="111"/>
      <c r="E32" s="111"/>
      <c r="F32" s="111"/>
      <c r="G32" s="111"/>
      <c r="H32" s="111"/>
      <c r="I32" s="55"/>
      <c r="J32" s="91">
        <f>I32/'ABS Estimated Population'!C6</f>
        <v>0</v>
      </c>
      <c r="K32" s="31"/>
    </row>
    <row r="33" spans="1:12" s="24" customFormat="1" ht="20.100000000000001" customHeight="1" x14ac:dyDescent="0.2">
      <c r="A33" s="143"/>
      <c r="B33" s="22" t="s">
        <v>7</v>
      </c>
      <c r="C33" s="111"/>
      <c r="D33" s="111"/>
      <c r="E33" s="111"/>
      <c r="F33" s="111"/>
      <c r="G33" s="111"/>
      <c r="H33" s="111"/>
      <c r="I33" s="55"/>
      <c r="J33" s="91">
        <f>I33/'ABS Estimated Population'!C7</f>
        <v>0</v>
      </c>
      <c r="K33" s="31"/>
    </row>
    <row r="34" spans="1:12" s="24" customFormat="1" ht="20.100000000000001" customHeight="1" x14ac:dyDescent="0.2">
      <c r="A34" s="143"/>
      <c r="B34" s="22" t="s">
        <v>8</v>
      </c>
      <c r="C34" s="111"/>
      <c r="D34" s="111"/>
      <c r="E34" s="111"/>
      <c r="F34" s="111"/>
      <c r="G34" s="111"/>
      <c r="H34" s="111"/>
      <c r="I34" s="55"/>
      <c r="J34" s="91">
        <f>I34/'ABS Estimated Population'!C8</f>
        <v>0</v>
      </c>
      <c r="K34" s="31"/>
    </row>
    <row r="35" spans="1:12" s="24" customFormat="1" ht="20.100000000000001" customHeight="1" x14ac:dyDescent="0.2">
      <c r="A35" s="143"/>
      <c r="B35" s="22" t="s">
        <v>9</v>
      </c>
      <c r="C35" s="111"/>
      <c r="D35" s="111"/>
      <c r="E35" s="111"/>
      <c r="F35" s="111"/>
      <c r="G35" s="111"/>
      <c r="H35" s="111"/>
      <c r="I35" s="55"/>
      <c r="J35" s="91">
        <f>I35/'ABS Estimated Population'!C9</f>
        <v>0</v>
      </c>
      <c r="K35" s="31"/>
    </row>
    <row r="36" spans="1:12" s="24" customFormat="1" ht="20.100000000000001" customHeight="1" x14ac:dyDescent="0.2">
      <c r="A36" s="143"/>
      <c r="B36" s="22" t="s">
        <v>10</v>
      </c>
      <c r="C36" s="111"/>
      <c r="D36" s="111"/>
      <c r="E36" s="111"/>
      <c r="F36" s="111"/>
      <c r="G36" s="111"/>
      <c r="H36" s="111"/>
      <c r="I36" s="55"/>
      <c r="J36" s="91">
        <f>I36/'ABS Estimated Population'!C10</f>
        <v>0</v>
      </c>
      <c r="K36" s="31"/>
    </row>
    <row r="37" spans="1:12" s="24" customFormat="1" ht="20.100000000000001" customHeight="1" x14ac:dyDescent="0.2">
      <c r="A37" s="144" t="s">
        <v>18</v>
      </c>
      <c r="B37" s="145"/>
      <c r="C37" s="102">
        <f>SUM(C29:C36)</f>
        <v>0</v>
      </c>
      <c r="D37" s="102">
        <f t="shared" ref="D37:I37" si="1">SUM(D29:D36)</f>
        <v>0</v>
      </c>
      <c r="E37" s="102">
        <f t="shared" si="1"/>
        <v>0</v>
      </c>
      <c r="F37" s="102">
        <f t="shared" si="1"/>
        <v>0</v>
      </c>
      <c r="G37" s="102">
        <f t="shared" si="1"/>
        <v>0</v>
      </c>
      <c r="H37" s="102">
        <f t="shared" si="1"/>
        <v>0</v>
      </c>
      <c r="I37" s="102">
        <f t="shared" si="1"/>
        <v>0</v>
      </c>
      <c r="J37" s="92">
        <f>I37/'ABS Estimated Population'!C11</f>
        <v>0</v>
      </c>
    </row>
    <row r="40" spans="1:12" s="24" customFormat="1" ht="20.100000000000001" customHeight="1" x14ac:dyDescent="0.2">
      <c r="A40" s="144" t="s">
        <v>11</v>
      </c>
      <c r="B40" s="150"/>
      <c r="C40" s="150"/>
      <c r="D40" s="149" t="s">
        <v>20</v>
      </c>
      <c r="E40" s="149"/>
      <c r="F40" s="149"/>
      <c r="G40" s="149"/>
      <c r="H40" s="149"/>
      <c r="I40" s="149"/>
      <c r="J40" s="149"/>
      <c r="K40" s="34">
        <v>2851885</v>
      </c>
      <c r="L40" s="34"/>
    </row>
    <row r="41" spans="1:12" s="24" customFormat="1" ht="20.100000000000001" customHeight="1" x14ac:dyDescent="0.2">
      <c r="A41" s="150"/>
      <c r="B41" s="150"/>
      <c r="C41" s="150"/>
      <c r="D41" s="73" t="s">
        <v>21</v>
      </c>
      <c r="E41" s="73" t="s">
        <v>12</v>
      </c>
      <c r="F41" s="73" t="s">
        <v>13</v>
      </c>
      <c r="G41" s="73" t="s">
        <v>14</v>
      </c>
      <c r="H41" s="73" t="s">
        <v>15</v>
      </c>
      <c r="I41" s="73" t="s">
        <v>16</v>
      </c>
      <c r="J41" s="73" t="s">
        <v>2</v>
      </c>
    </row>
    <row r="42" spans="1:12" s="24" customFormat="1" ht="20.100000000000001" customHeight="1" x14ac:dyDescent="0.2">
      <c r="A42" s="143" t="s">
        <v>17</v>
      </c>
      <c r="B42" s="166"/>
      <c r="C42" s="22" t="s">
        <v>3</v>
      </c>
      <c r="D42" s="108"/>
      <c r="E42" s="108"/>
      <c r="F42" s="108"/>
      <c r="G42" s="108"/>
      <c r="H42" s="108"/>
      <c r="I42" s="108"/>
      <c r="J42" s="55"/>
    </row>
    <row r="43" spans="1:12" s="24" customFormat="1" ht="20.100000000000001" customHeight="1" x14ac:dyDescent="0.2">
      <c r="A43" s="166"/>
      <c r="B43" s="166"/>
      <c r="C43" s="22" t="s">
        <v>4</v>
      </c>
      <c r="D43" s="108"/>
      <c r="E43" s="108"/>
      <c r="F43" s="108"/>
      <c r="G43" s="108"/>
      <c r="H43" s="108"/>
      <c r="I43" s="108"/>
      <c r="J43" s="55"/>
    </row>
    <row r="44" spans="1:12" s="24" customFormat="1" ht="20.100000000000001" customHeight="1" x14ac:dyDescent="0.2">
      <c r="A44" s="166"/>
      <c r="B44" s="166"/>
      <c r="C44" s="22" t="s">
        <v>5</v>
      </c>
      <c r="D44" s="108"/>
      <c r="E44" s="108"/>
      <c r="F44" s="108"/>
      <c r="G44" s="108"/>
      <c r="H44" s="108"/>
      <c r="I44" s="108"/>
      <c r="J44" s="55"/>
    </row>
    <row r="45" spans="1:12" s="24" customFormat="1" ht="20.100000000000001" customHeight="1" x14ac:dyDescent="0.2">
      <c r="A45" s="166"/>
      <c r="B45" s="166"/>
      <c r="C45" s="22" t="s">
        <v>6</v>
      </c>
      <c r="D45" s="108"/>
      <c r="E45" s="108"/>
      <c r="F45" s="108"/>
      <c r="G45" s="108"/>
      <c r="H45" s="108"/>
      <c r="I45" s="108"/>
      <c r="J45" s="55"/>
    </row>
    <row r="46" spans="1:12" s="24" customFormat="1" ht="20.100000000000001" customHeight="1" x14ac:dyDescent="0.2">
      <c r="A46" s="166"/>
      <c r="B46" s="166"/>
      <c r="C46" s="22" t="s">
        <v>7</v>
      </c>
      <c r="D46" s="108"/>
      <c r="E46" s="108"/>
      <c r="F46" s="108"/>
      <c r="G46" s="108"/>
      <c r="H46" s="108"/>
      <c r="I46" s="108"/>
      <c r="J46" s="55"/>
    </row>
    <row r="47" spans="1:12" s="24" customFormat="1" ht="20.100000000000001" customHeight="1" x14ac:dyDescent="0.2">
      <c r="A47" s="166"/>
      <c r="B47" s="166"/>
      <c r="C47" s="22" t="s">
        <v>8</v>
      </c>
      <c r="D47" s="115"/>
      <c r="E47" s="115"/>
      <c r="F47" s="115"/>
      <c r="G47" s="115"/>
      <c r="H47" s="115"/>
      <c r="I47" s="115"/>
      <c r="J47" s="55"/>
    </row>
    <row r="48" spans="1:12" s="24" customFormat="1" ht="20.100000000000001" customHeight="1" x14ac:dyDescent="0.2">
      <c r="A48" s="166"/>
      <c r="B48" s="166"/>
      <c r="C48" s="22" t="s">
        <v>9</v>
      </c>
      <c r="D48" s="115"/>
      <c r="E48" s="115"/>
      <c r="F48" s="115"/>
      <c r="G48" s="115"/>
      <c r="H48" s="115"/>
      <c r="I48" s="115"/>
      <c r="J48" s="55"/>
    </row>
    <row r="49" spans="1:14" s="24" customFormat="1" ht="20.100000000000001" customHeight="1" x14ac:dyDescent="0.2">
      <c r="A49" s="166"/>
      <c r="B49" s="166"/>
      <c r="C49" s="22" t="s">
        <v>10</v>
      </c>
      <c r="D49" s="115"/>
      <c r="E49" s="115"/>
      <c r="F49" s="115"/>
      <c r="G49" s="115"/>
      <c r="H49" s="115"/>
      <c r="I49" s="115"/>
      <c r="J49" s="55"/>
    </row>
    <row r="50" spans="1:14" s="24" customFormat="1" ht="20.100000000000001" customHeight="1" x14ac:dyDescent="0.2">
      <c r="A50" s="144" t="s">
        <v>18</v>
      </c>
      <c r="B50" s="150"/>
      <c r="C50" s="150"/>
      <c r="D50" s="103">
        <f t="shared" ref="D50:J50" si="2">SUM(D42:D49)</f>
        <v>0</v>
      </c>
      <c r="E50" s="103">
        <f t="shared" si="2"/>
        <v>0</v>
      </c>
      <c r="F50" s="103">
        <f t="shared" si="2"/>
        <v>0</v>
      </c>
      <c r="G50" s="103">
        <f t="shared" si="2"/>
        <v>0</v>
      </c>
      <c r="H50" s="103">
        <f t="shared" si="2"/>
        <v>0</v>
      </c>
      <c r="I50" s="103">
        <f t="shared" si="2"/>
        <v>0</v>
      </c>
      <c r="J50" s="103">
        <f t="shared" si="2"/>
        <v>0</v>
      </c>
    </row>
    <row r="51" spans="1:14" s="24" customFormat="1" ht="20.100000000000001" customHeight="1" x14ac:dyDescent="0.2">
      <c r="A51" s="33"/>
      <c r="B51" s="33"/>
      <c r="C51" s="33"/>
      <c r="D51" s="33"/>
      <c r="E51" s="33"/>
      <c r="F51" s="33"/>
      <c r="G51" s="33"/>
      <c r="H51" s="33"/>
      <c r="I51" s="80"/>
      <c r="J51" s="33"/>
    </row>
    <row r="52" spans="1:14" s="13" customFormat="1" ht="20.100000000000001" customHeight="1" x14ac:dyDescent="0.2">
      <c r="A52" s="169" t="s">
        <v>19</v>
      </c>
      <c r="B52" s="208"/>
      <c r="C52" s="208"/>
      <c r="D52" s="208"/>
      <c r="E52" s="208"/>
      <c r="F52" s="208"/>
      <c r="G52" s="208"/>
      <c r="H52" s="208"/>
      <c r="I52" s="208"/>
      <c r="J52" s="208"/>
    </row>
    <row r="53" spans="1:14" s="13" customFormat="1" ht="20.100000000000001" customHeight="1" x14ac:dyDescent="0.2">
      <c r="A53" s="172" t="s">
        <v>42</v>
      </c>
      <c r="B53" s="172"/>
      <c r="C53" s="172"/>
      <c r="D53" s="172"/>
      <c r="E53" s="172"/>
      <c r="F53" s="172"/>
      <c r="G53" s="172"/>
      <c r="H53" s="172"/>
      <c r="I53" s="172"/>
      <c r="J53" s="172"/>
      <c r="K53" s="48"/>
      <c r="L53" s="48"/>
      <c r="M53" s="48"/>
      <c r="N53" s="48"/>
    </row>
    <row r="54" spans="1:14" s="13" customFormat="1" ht="20.100000000000001" customHeight="1" x14ac:dyDescent="0.2">
      <c r="A54" s="172"/>
      <c r="B54" s="172"/>
      <c r="C54" s="172"/>
      <c r="D54" s="172"/>
      <c r="E54" s="172"/>
      <c r="F54" s="172"/>
      <c r="G54" s="172"/>
      <c r="H54" s="172"/>
      <c r="I54" s="172"/>
      <c r="J54" s="172"/>
      <c r="K54" s="48"/>
      <c r="L54" s="48"/>
      <c r="M54" s="48"/>
      <c r="N54" s="48"/>
    </row>
    <row r="55" spans="1:14" s="13" customFormat="1" ht="20.100000000000001" customHeight="1" x14ac:dyDescent="0.2">
      <c r="A55" s="169" t="s">
        <v>32</v>
      </c>
      <c r="B55" s="169"/>
      <c r="C55" s="169"/>
      <c r="D55" s="169"/>
      <c r="E55" s="169"/>
      <c r="F55" s="169"/>
      <c r="G55" s="169"/>
      <c r="H55" s="169"/>
      <c r="I55" s="169"/>
      <c r="J55" s="169"/>
      <c r="K55" s="48"/>
      <c r="L55" s="48"/>
      <c r="M55" s="48"/>
    </row>
    <row r="56" spans="1:14" s="13" customFormat="1" ht="20.100000000000001" customHeight="1" x14ac:dyDescent="0.2">
      <c r="A56" s="174" t="s">
        <v>30</v>
      </c>
      <c r="B56" s="175"/>
      <c r="C56" s="175"/>
      <c r="D56" s="175"/>
      <c r="E56" s="175"/>
      <c r="F56" s="175"/>
      <c r="G56" s="175"/>
      <c r="H56" s="175"/>
      <c r="I56" s="175"/>
      <c r="J56" s="175"/>
      <c r="K56" s="49"/>
      <c r="L56" s="49"/>
      <c r="M56" s="25"/>
    </row>
    <row r="57" spans="1:14" s="13" customFormat="1" ht="12.75" x14ac:dyDescent="0.2">
      <c r="A57" s="172" t="s">
        <v>31</v>
      </c>
      <c r="B57" s="173"/>
      <c r="C57" s="173"/>
      <c r="D57" s="173"/>
      <c r="E57" s="173"/>
      <c r="F57" s="173"/>
      <c r="G57" s="173"/>
      <c r="H57" s="173"/>
      <c r="I57" s="173"/>
      <c r="J57" s="173"/>
      <c r="K57" s="50"/>
      <c r="L57" s="50"/>
      <c r="M57" s="48"/>
    </row>
    <row r="58" spans="1:14" s="13" customFormat="1" ht="20.100000000000001" customHeight="1" x14ac:dyDescent="0.2">
      <c r="A58" s="172"/>
      <c r="B58" s="173"/>
      <c r="C58" s="173"/>
      <c r="D58" s="173"/>
      <c r="E58" s="173"/>
      <c r="F58" s="173"/>
      <c r="G58" s="173"/>
      <c r="H58" s="173"/>
      <c r="I58" s="173"/>
      <c r="J58" s="173"/>
      <c r="K58" s="50"/>
      <c r="L58" s="50"/>
      <c r="M58" s="48"/>
    </row>
    <row r="59" spans="1:14" s="51" customFormat="1" ht="20.100000000000001" customHeight="1" x14ac:dyDescent="0.2">
      <c r="A59" s="206" t="s">
        <v>43</v>
      </c>
      <c r="B59" s="207"/>
      <c r="C59" s="207"/>
      <c r="D59" s="207"/>
      <c r="E59" s="207"/>
      <c r="F59" s="207"/>
      <c r="G59" s="207"/>
      <c r="H59" s="207"/>
      <c r="I59" s="207"/>
      <c r="J59" s="207"/>
      <c r="K59" s="26"/>
      <c r="L59" s="26"/>
    </row>
    <row r="60" spans="1:14" ht="20.100000000000001" customHeight="1" x14ac:dyDescent="0.2">
      <c r="A60" s="93"/>
      <c r="B60" s="93"/>
      <c r="C60" s="93"/>
      <c r="D60" s="93"/>
      <c r="E60" s="93"/>
      <c r="F60" s="93"/>
      <c r="G60" s="93"/>
      <c r="H60" s="93"/>
      <c r="I60" s="94"/>
      <c r="J60" s="93"/>
    </row>
  </sheetData>
  <mergeCells count="22">
    <mergeCell ref="A42:B49"/>
    <mergeCell ref="A53:J54"/>
    <mergeCell ref="A59:J59"/>
    <mergeCell ref="A55:J55"/>
    <mergeCell ref="A52:J52"/>
    <mergeCell ref="A50:C50"/>
    <mergeCell ref="A57:J58"/>
    <mergeCell ref="A56:J56"/>
    <mergeCell ref="A3:A10"/>
    <mergeCell ref="A11:B11"/>
    <mergeCell ref="A24:B24"/>
    <mergeCell ref="C1:E1"/>
    <mergeCell ref="A1:B2"/>
    <mergeCell ref="A14:B15"/>
    <mergeCell ref="A16:A23"/>
    <mergeCell ref="C14:J14"/>
    <mergeCell ref="D40:J40"/>
    <mergeCell ref="A40:C41"/>
    <mergeCell ref="C27:J27"/>
    <mergeCell ref="A27:B28"/>
    <mergeCell ref="A29:A36"/>
    <mergeCell ref="A37:B37"/>
  </mergeCells>
  <phoneticPr fontId="5" type="noConversion"/>
  <pageMargins left="0.74803149606299213" right="0.74803149606299213" top="0.98425196850393704" bottom="0.98425196850393704" header="0.51181102362204722" footer="0.51181102362204722"/>
  <pageSetup paperSize="9" scale="55" orientation="portrait" r:id="rId1"/>
  <headerFooter alignWithMargins="0">
    <oddHeader xml:space="preserve">&amp;C&amp;"Arial,Bold"The Australian Organ Donor  Register
Intent Registrations as at 
&amp;14 &amp;KFF000031/10/20**&amp;10&amp;K000000
</oddHeader>
  </headerFooter>
  <ignoredErrors>
    <ignoredError sqref="J16:J18"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4">
    <pageSetUpPr fitToPage="1"/>
  </sheetPr>
  <dimension ref="A1:O60"/>
  <sheetViews>
    <sheetView showRuler="0" view="pageLayout" zoomScaleNormal="100" workbookViewId="0">
      <selection activeCell="A52" sqref="A52:J52"/>
    </sheetView>
  </sheetViews>
  <sheetFormatPr defaultColWidth="9.140625" defaultRowHeight="20.100000000000001" customHeight="1" x14ac:dyDescent="0.2"/>
  <cols>
    <col min="1" max="2" width="8.7109375" style="26" customWidth="1"/>
    <col min="3" max="14" width="12.7109375" style="26" customWidth="1"/>
    <col min="15" max="16384" width="9.140625" style="26"/>
  </cols>
  <sheetData>
    <row r="1" spans="1:15" s="24" customFormat="1" ht="20.100000000000001" customHeight="1" x14ac:dyDescent="0.2">
      <c r="A1" s="155" t="s">
        <v>11</v>
      </c>
      <c r="B1" s="176"/>
      <c r="C1" s="183"/>
      <c r="D1" s="183"/>
      <c r="E1" s="183"/>
    </row>
    <row r="2" spans="1:15" s="13" customFormat="1" ht="50.1" customHeight="1" x14ac:dyDescent="0.2">
      <c r="A2" s="176"/>
      <c r="B2" s="176"/>
      <c r="C2" s="10" t="s">
        <v>22</v>
      </c>
      <c r="D2" s="10" t="s">
        <v>23</v>
      </c>
      <c r="E2" s="14" t="s">
        <v>24</v>
      </c>
      <c r="F2" s="36"/>
    </row>
    <row r="3" spans="1:15" s="24" customFormat="1" ht="20.100000000000001" customHeight="1" x14ac:dyDescent="0.2">
      <c r="A3" s="179" t="s">
        <v>17</v>
      </c>
      <c r="B3" s="22" t="s">
        <v>3</v>
      </c>
      <c r="C3" s="111"/>
      <c r="D3" s="109"/>
      <c r="E3" s="16">
        <f>IF(C3=0,0,(C3-'Oct 26'!C3)/'Oct 26'!C3)</f>
        <v>0</v>
      </c>
      <c r="F3" s="37"/>
      <c r="N3" s="30"/>
      <c r="O3" s="30"/>
    </row>
    <row r="4" spans="1:15" s="24" customFormat="1" ht="20.100000000000001" customHeight="1" x14ac:dyDescent="0.2">
      <c r="A4" s="179"/>
      <c r="B4" s="22" t="s">
        <v>4</v>
      </c>
      <c r="C4" s="111"/>
      <c r="D4" s="109"/>
      <c r="E4" s="16">
        <f>IF(C4=0,0,(C4-'Oct 26'!C4)/'Oct 26'!C4)</f>
        <v>0</v>
      </c>
      <c r="F4" s="37"/>
      <c r="N4" s="30"/>
      <c r="O4" s="30"/>
    </row>
    <row r="5" spans="1:15" s="24" customFormat="1" ht="20.100000000000001" customHeight="1" x14ac:dyDescent="0.2">
      <c r="A5" s="179"/>
      <c r="B5" s="22" t="s">
        <v>5</v>
      </c>
      <c r="C5" s="111"/>
      <c r="D5" s="109"/>
      <c r="E5" s="16">
        <f>IF(C5=0,0,(C5-'Oct 26'!C5)/'Oct 26'!C5)</f>
        <v>0</v>
      </c>
      <c r="F5" s="37"/>
      <c r="N5" s="30"/>
      <c r="O5" s="30"/>
    </row>
    <row r="6" spans="1:15" s="24" customFormat="1" ht="20.100000000000001" customHeight="1" x14ac:dyDescent="0.2">
      <c r="A6" s="179"/>
      <c r="B6" s="22" t="s">
        <v>6</v>
      </c>
      <c r="C6" s="111"/>
      <c r="D6" s="109"/>
      <c r="E6" s="16">
        <f>IF(C6=0,0,(C6-'Oct 26'!C6)/'Oct 26'!C6)</f>
        <v>0</v>
      </c>
      <c r="F6" s="37"/>
      <c r="N6" s="30"/>
      <c r="O6" s="30"/>
    </row>
    <row r="7" spans="1:15" s="24" customFormat="1" ht="20.100000000000001" customHeight="1" x14ac:dyDescent="0.2">
      <c r="A7" s="179"/>
      <c r="B7" s="22" t="s">
        <v>7</v>
      </c>
      <c r="C7" s="111"/>
      <c r="D7" s="109"/>
      <c r="E7" s="16">
        <f>IF(C7=0,0,(C7-'Oct 26'!C7)/'Oct 26'!C7)</f>
        <v>0</v>
      </c>
      <c r="F7" s="37"/>
      <c r="N7" s="30"/>
      <c r="O7" s="30"/>
    </row>
    <row r="8" spans="1:15" s="24" customFormat="1" ht="20.100000000000001" customHeight="1" x14ac:dyDescent="0.2">
      <c r="A8" s="179"/>
      <c r="B8" s="22" t="s">
        <v>8</v>
      </c>
      <c r="C8" s="111"/>
      <c r="D8" s="109"/>
      <c r="E8" s="16">
        <f>IF(C8=0,0,(C8-'Oct 26'!C8)/'Oct 26'!C8)</f>
        <v>0</v>
      </c>
      <c r="F8" s="37"/>
      <c r="N8" s="30"/>
      <c r="O8" s="30"/>
    </row>
    <row r="9" spans="1:15" s="24" customFormat="1" ht="20.100000000000001" customHeight="1" x14ac:dyDescent="0.2">
      <c r="A9" s="179"/>
      <c r="B9" s="22" t="s">
        <v>9</v>
      </c>
      <c r="C9" s="111"/>
      <c r="D9" s="109"/>
      <c r="E9" s="16">
        <f>IF(C9=0,0,(C9-'Oct 26'!C9)/'Oct 26'!C9)</f>
        <v>0</v>
      </c>
      <c r="F9" s="37"/>
      <c r="N9" s="30"/>
      <c r="O9" s="30"/>
    </row>
    <row r="10" spans="1:15" s="24" customFormat="1" ht="20.100000000000001" customHeight="1" x14ac:dyDescent="0.2">
      <c r="A10" s="179"/>
      <c r="B10" s="22" t="s">
        <v>10</v>
      </c>
      <c r="C10" s="111"/>
      <c r="D10" s="109"/>
      <c r="E10" s="16">
        <f>IF(C10=0,0,(C10-'Oct 26'!C10)/'Oct 26'!C10)</f>
        <v>0</v>
      </c>
      <c r="F10" s="37"/>
      <c r="N10" s="30"/>
      <c r="O10" s="30"/>
    </row>
    <row r="11" spans="1:15" s="13" customFormat="1" ht="20.100000000000001" customHeight="1" x14ac:dyDescent="0.2">
      <c r="A11" s="144" t="s">
        <v>18</v>
      </c>
      <c r="B11" s="145"/>
      <c r="C11" s="65">
        <f>SUM(C3:C10)</f>
        <v>0</v>
      </c>
      <c r="D11" s="66">
        <f>SUM(D3:D10)</f>
        <v>0</v>
      </c>
      <c r="E11" s="66">
        <f>IF(C11=0,0,(C11-'Oct 26'!C11)/'Oct 26'!C11)</f>
        <v>0</v>
      </c>
      <c r="F11" s="38"/>
    </row>
    <row r="14" spans="1:15" s="24" customFormat="1" ht="20.100000000000001" customHeight="1" x14ac:dyDescent="0.2">
      <c r="A14" s="144" t="s">
        <v>11</v>
      </c>
      <c r="B14" s="144"/>
      <c r="C14" s="149" t="s">
        <v>1</v>
      </c>
      <c r="D14" s="166"/>
      <c r="E14" s="166"/>
      <c r="F14" s="166"/>
      <c r="G14" s="166"/>
      <c r="H14" s="166"/>
      <c r="I14" s="166"/>
      <c r="J14" s="150"/>
    </row>
    <row r="15" spans="1:15" s="24" customFormat="1" ht="39.950000000000003" customHeight="1" x14ac:dyDescent="0.2">
      <c r="A15" s="144"/>
      <c r="B15" s="144"/>
      <c r="C15" s="22" t="s">
        <v>21</v>
      </c>
      <c r="D15" s="22" t="s">
        <v>12</v>
      </c>
      <c r="E15" s="22" t="s">
        <v>13</v>
      </c>
      <c r="F15" s="22" t="s">
        <v>14</v>
      </c>
      <c r="G15" s="22" t="s">
        <v>15</v>
      </c>
      <c r="H15" s="22" t="s">
        <v>16</v>
      </c>
      <c r="I15" s="22" t="s">
        <v>2</v>
      </c>
      <c r="J15" s="23" t="s">
        <v>26</v>
      </c>
    </row>
    <row r="16" spans="1:15" s="24" customFormat="1" ht="20.100000000000001" customHeight="1" x14ac:dyDescent="0.2">
      <c r="A16" s="179" t="s">
        <v>17</v>
      </c>
      <c r="B16" s="22" t="s">
        <v>3</v>
      </c>
      <c r="C16" s="111"/>
      <c r="D16" s="111"/>
      <c r="E16" s="111"/>
      <c r="F16" s="111"/>
      <c r="G16" s="111"/>
      <c r="H16" s="111"/>
      <c r="I16" s="111"/>
      <c r="J16" s="74">
        <f>I16/'ABS Estimated Population'!D3</f>
        <v>0</v>
      </c>
    </row>
    <row r="17" spans="1:10" s="24" customFormat="1" ht="20.100000000000001" customHeight="1" x14ac:dyDescent="0.2">
      <c r="A17" s="179"/>
      <c r="B17" s="22" t="s">
        <v>4</v>
      </c>
      <c r="C17" s="111"/>
      <c r="D17" s="111"/>
      <c r="E17" s="111"/>
      <c r="F17" s="111"/>
      <c r="G17" s="111"/>
      <c r="H17" s="111"/>
      <c r="I17" s="111"/>
      <c r="J17" s="74">
        <f>I17/'ABS Estimated Population'!D4</f>
        <v>0</v>
      </c>
    </row>
    <row r="18" spans="1:10" s="24" customFormat="1" ht="20.100000000000001" customHeight="1" x14ac:dyDescent="0.2">
      <c r="A18" s="179"/>
      <c r="B18" s="22" t="s">
        <v>5</v>
      </c>
      <c r="C18" s="111"/>
      <c r="D18" s="111"/>
      <c r="E18" s="111"/>
      <c r="F18" s="111"/>
      <c r="G18" s="111"/>
      <c r="H18" s="111"/>
      <c r="I18" s="111"/>
      <c r="J18" s="74">
        <f>I18/'ABS Estimated Population'!D5</f>
        <v>0</v>
      </c>
    </row>
    <row r="19" spans="1:10" s="24" customFormat="1" ht="20.100000000000001" customHeight="1" x14ac:dyDescent="0.2">
      <c r="A19" s="179"/>
      <c r="B19" s="22" t="s">
        <v>6</v>
      </c>
      <c r="C19" s="111"/>
      <c r="D19" s="111"/>
      <c r="E19" s="111"/>
      <c r="F19" s="111"/>
      <c r="G19" s="111"/>
      <c r="H19" s="111"/>
      <c r="I19" s="111"/>
      <c r="J19" s="75">
        <f>I19/'ABS Estimated Population'!D6</f>
        <v>0</v>
      </c>
    </row>
    <row r="20" spans="1:10" s="24" customFormat="1" ht="20.100000000000001" customHeight="1" x14ac:dyDescent="0.2">
      <c r="A20" s="179"/>
      <c r="B20" s="22" t="s">
        <v>7</v>
      </c>
      <c r="C20" s="111"/>
      <c r="D20" s="111"/>
      <c r="E20" s="111"/>
      <c r="F20" s="111"/>
      <c r="G20" s="111"/>
      <c r="H20" s="111"/>
      <c r="I20" s="111"/>
      <c r="J20" s="75">
        <f>I20/'ABS Estimated Population'!D7</f>
        <v>0</v>
      </c>
    </row>
    <row r="21" spans="1:10" s="24" customFormat="1" ht="20.100000000000001" customHeight="1" x14ac:dyDescent="0.2">
      <c r="A21" s="179"/>
      <c r="B21" s="22" t="s">
        <v>8</v>
      </c>
      <c r="C21" s="111"/>
      <c r="D21" s="111"/>
      <c r="E21" s="111"/>
      <c r="F21" s="111"/>
      <c r="G21" s="111"/>
      <c r="H21" s="111"/>
      <c r="I21" s="111"/>
      <c r="J21" s="75">
        <f>I21/'ABS Estimated Population'!D8</f>
        <v>0</v>
      </c>
    </row>
    <row r="22" spans="1:10" s="24" customFormat="1" ht="20.100000000000001" customHeight="1" x14ac:dyDescent="0.2">
      <c r="A22" s="179"/>
      <c r="B22" s="22" t="s">
        <v>9</v>
      </c>
      <c r="C22" s="111"/>
      <c r="D22" s="111"/>
      <c r="E22" s="111"/>
      <c r="F22" s="111"/>
      <c r="G22" s="111"/>
      <c r="H22" s="111"/>
      <c r="I22" s="111"/>
      <c r="J22" s="75">
        <f>I22/'ABS Estimated Population'!D9</f>
        <v>0</v>
      </c>
    </row>
    <row r="23" spans="1:10" s="24" customFormat="1" ht="20.100000000000001" customHeight="1" x14ac:dyDescent="0.2">
      <c r="A23" s="179"/>
      <c r="B23" s="22" t="s">
        <v>10</v>
      </c>
      <c r="C23" s="111"/>
      <c r="D23" s="111"/>
      <c r="E23" s="111"/>
      <c r="F23" s="111"/>
      <c r="G23" s="111"/>
      <c r="H23" s="111"/>
      <c r="I23" s="111"/>
      <c r="J23" s="75">
        <f>I23/'ABS Estimated Population'!D10</f>
        <v>0</v>
      </c>
    </row>
    <row r="24" spans="1:10" s="24" customFormat="1" ht="20.100000000000001" customHeight="1" x14ac:dyDescent="0.2">
      <c r="A24" s="144" t="s">
        <v>18</v>
      </c>
      <c r="B24" s="145"/>
      <c r="C24" s="58">
        <f>SUM(C16:C23)</f>
        <v>0</v>
      </c>
      <c r="D24" s="58">
        <f t="shared" ref="D24:I24" si="0">SUM(D16:D23)</f>
        <v>0</v>
      </c>
      <c r="E24" s="58">
        <f t="shared" si="0"/>
        <v>0</v>
      </c>
      <c r="F24" s="58">
        <f t="shared" si="0"/>
        <v>0</v>
      </c>
      <c r="G24" s="58">
        <f t="shared" si="0"/>
        <v>0</v>
      </c>
      <c r="H24" s="58">
        <f t="shared" si="0"/>
        <v>0</v>
      </c>
      <c r="I24" s="58">
        <f t="shared" si="0"/>
        <v>0</v>
      </c>
      <c r="J24" s="76">
        <f>I24/'ABS Estimated Population'!D11</f>
        <v>0</v>
      </c>
    </row>
    <row r="27" spans="1:10" s="24" customFormat="1" ht="20.100000000000001" customHeight="1" x14ac:dyDescent="0.2">
      <c r="A27" s="144" t="s">
        <v>11</v>
      </c>
      <c r="B27" s="144"/>
      <c r="C27" s="178" t="s">
        <v>0</v>
      </c>
      <c r="D27" s="178"/>
      <c r="E27" s="178"/>
      <c r="F27" s="178"/>
      <c r="G27" s="178"/>
      <c r="H27" s="178"/>
      <c r="I27" s="178"/>
      <c r="J27" s="150"/>
    </row>
    <row r="28" spans="1:10" s="24" customFormat="1" ht="39.950000000000003" customHeight="1" x14ac:dyDescent="0.2">
      <c r="A28" s="144"/>
      <c r="B28" s="144"/>
      <c r="C28" s="22" t="s">
        <v>21</v>
      </c>
      <c r="D28" s="22" t="s">
        <v>12</v>
      </c>
      <c r="E28" s="22" t="s">
        <v>13</v>
      </c>
      <c r="F28" s="22" t="s">
        <v>14</v>
      </c>
      <c r="G28" s="22" t="s">
        <v>15</v>
      </c>
      <c r="H28" s="22" t="s">
        <v>16</v>
      </c>
      <c r="I28" s="22" t="s">
        <v>2</v>
      </c>
      <c r="J28" s="23" t="s">
        <v>26</v>
      </c>
    </row>
    <row r="29" spans="1:10" s="24" customFormat="1" ht="20.100000000000001" customHeight="1" x14ac:dyDescent="0.2">
      <c r="A29" s="143" t="s">
        <v>17</v>
      </c>
      <c r="B29" s="22" t="s">
        <v>3</v>
      </c>
      <c r="C29" s="111"/>
      <c r="D29" s="111"/>
      <c r="E29" s="111"/>
      <c r="F29" s="111"/>
      <c r="G29" s="111"/>
      <c r="H29" s="111"/>
      <c r="I29" s="111"/>
      <c r="J29" s="75">
        <f>I29/'ABS Estimated Population'!C3</f>
        <v>0</v>
      </c>
    </row>
    <row r="30" spans="1:10" s="24" customFormat="1" ht="20.100000000000001" customHeight="1" x14ac:dyDescent="0.2">
      <c r="A30" s="143"/>
      <c r="B30" s="22" t="s">
        <v>4</v>
      </c>
      <c r="C30" s="111"/>
      <c r="D30" s="111"/>
      <c r="E30" s="111"/>
      <c r="F30" s="111"/>
      <c r="G30" s="111"/>
      <c r="H30" s="111"/>
      <c r="I30" s="111"/>
      <c r="J30" s="75">
        <f>I30/'ABS Estimated Population'!C4</f>
        <v>0</v>
      </c>
    </row>
    <row r="31" spans="1:10" s="24" customFormat="1" ht="20.100000000000001" customHeight="1" x14ac:dyDescent="0.2">
      <c r="A31" s="143"/>
      <c r="B31" s="22" t="s">
        <v>5</v>
      </c>
      <c r="C31" s="111"/>
      <c r="D31" s="111"/>
      <c r="E31" s="111"/>
      <c r="F31" s="111"/>
      <c r="G31" s="111"/>
      <c r="H31" s="111"/>
      <c r="I31" s="111"/>
      <c r="J31" s="75">
        <f>I31/'ABS Estimated Population'!C5</f>
        <v>0</v>
      </c>
    </row>
    <row r="32" spans="1:10" s="24" customFormat="1" ht="20.100000000000001" customHeight="1" x14ac:dyDescent="0.2">
      <c r="A32" s="143"/>
      <c r="B32" s="22" t="s">
        <v>6</v>
      </c>
      <c r="C32" s="111"/>
      <c r="D32" s="111"/>
      <c r="E32" s="111"/>
      <c r="F32" s="111"/>
      <c r="G32" s="111"/>
      <c r="H32" s="111"/>
      <c r="I32" s="111"/>
      <c r="J32" s="75">
        <f>I32/'ABS Estimated Population'!C6</f>
        <v>0</v>
      </c>
    </row>
    <row r="33" spans="1:12" s="24" customFormat="1" ht="20.100000000000001" customHeight="1" x14ac:dyDescent="0.2">
      <c r="A33" s="143"/>
      <c r="B33" s="22" t="s">
        <v>7</v>
      </c>
      <c r="C33" s="111"/>
      <c r="D33" s="111"/>
      <c r="E33" s="111"/>
      <c r="F33" s="111"/>
      <c r="G33" s="111"/>
      <c r="H33" s="111"/>
      <c r="I33" s="111"/>
      <c r="J33" s="75">
        <f>I33/'ABS Estimated Population'!C7</f>
        <v>0</v>
      </c>
    </row>
    <row r="34" spans="1:12" s="24" customFormat="1" ht="20.100000000000001" customHeight="1" x14ac:dyDescent="0.2">
      <c r="A34" s="143"/>
      <c r="B34" s="22" t="s">
        <v>8</v>
      </c>
      <c r="C34" s="111"/>
      <c r="D34" s="111"/>
      <c r="E34" s="111"/>
      <c r="F34" s="111"/>
      <c r="G34" s="111"/>
      <c r="H34" s="111"/>
      <c r="I34" s="111"/>
      <c r="J34" s="75">
        <f>I34/'ABS Estimated Population'!C8</f>
        <v>0</v>
      </c>
    </row>
    <row r="35" spans="1:12" s="24" customFormat="1" ht="20.100000000000001" customHeight="1" x14ac:dyDescent="0.2">
      <c r="A35" s="143"/>
      <c r="B35" s="22" t="s">
        <v>9</v>
      </c>
      <c r="C35" s="111"/>
      <c r="D35" s="111"/>
      <c r="E35" s="111"/>
      <c r="F35" s="111"/>
      <c r="G35" s="111"/>
      <c r="H35" s="111"/>
      <c r="I35" s="111"/>
      <c r="J35" s="75">
        <f>I35/'ABS Estimated Population'!C9</f>
        <v>0</v>
      </c>
    </row>
    <row r="36" spans="1:12" s="24" customFormat="1" ht="20.100000000000001" customHeight="1" x14ac:dyDescent="0.2">
      <c r="A36" s="143"/>
      <c r="B36" s="22" t="s">
        <v>10</v>
      </c>
      <c r="C36" s="111"/>
      <c r="D36" s="111"/>
      <c r="E36" s="111"/>
      <c r="F36" s="111"/>
      <c r="G36" s="111"/>
      <c r="H36" s="111"/>
      <c r="I36" s="111"/>
      <c r="J36" s="75">
        <f>I36/'ABS Estimated Population'!C10</f>
        <v>0</v>
      </c>
    </row>
    <row r="37" spans="1:12" s="24" customFormat="1" ht="20.100000000000001" customHeight="1" x14ac:dyDescent="0.2">
      <c r="A37" s="144" t="s">
        <v>18</v>
      </c>
      <c r="B37" s="145"/>
      <c r="C37" s="58">
        <f>SUM(C29:C36)</f>
        <v>0</v>
      </c>
      <c r="D37" s="58">
        <f t="shared" ref="D37:I37" si="1">SUM(D29:D36)</f>
        <v>0</v>
      </c>
      <c r="E37" s="58">
        <f t="shared" si="1"/>
        <v>0</v>
      </c>
      <c r="F37" s="58">
        <f t="shared" si="1"/>
        <v>0</v>
      </c>
      <c r="G37" s="58">
        <f t="shared" si="1"/>
        <v>0</v>
      </c>
      <c r="H37" s="58">
        <f t="shared" si="1"/>
        <v>0</v>
      </c>
      <c r="I37" s="58">
        <f t="shared" si="1"/>
        <v>0</v>
      </c>
      <c r="J37" s="76">
        <f>I37/'ABS Estimated Population'!C11</f>
        <v>0</v>
      </c>
    </row>
    <row r="40" spans="1:12" s="24" customFormat="1" ht="20.100000000000001" customHeight="1" x14ac:dyDescent="0.2">
      <c r="A40" s="144" t="s">
        <v>11</v>
      </c>
      <c r="B40" s="150"/>
      <c r="C40" s="150"/>
      <c r="D40" s="149" t="s">
        <v>20</v>
      </c>
      <c r="E40" s="149"/>
      <c r="F40" s="149"/>
      <c r="G40" s="149"/>
      <c r="H40" s="149"/>
      <c r="I40" s="149"/>
      <c r="J40" s="149"/>
      <c r="K40" s="34"/>
      <c r="L40" s="34"/>
    </row>
    <row r="41" spans="1:12" s="24" customFormat="1" ht="20.100000000000001" customHeight="1" x14ac:dyDescent="0.2">
      <c r="A41" s="150"/>
      <c r="B41" s="150"/>
      <c r="C41" s="150"/>
      <c r="D41" s="22" t="s">
        <v>21</v>
      </c>
      <c r="E41" s="22" t="s">
        <v>12</v>
      </c>
      <c r="F41" s="22" t="s">
        <v>13</v>
      </c>
      <c r="G41" s="22" t="s">
        <v>14</v>
      </c>
      <c r="H41" s="22" t="s">
        <v>15</v>
      </c>
      <c r="I41" s="22" t="s">
        <v>16</v>
      </c>
      <c r="J41" s="22" t="s">
        <v>2</v>
      </c>
    </row>
    <row r="42" spans="1:12" s="24" customFormat="1" ht="20.100000000000001" customHeight="1" x14ac:dyDescent="0.2">
      <c r="A42" s="143" t="s">
        <v>17</v>
      </c>
      <c r="B42" s="166"/>
      <c r="C42" s="22" t="s">
        <v>3</v>
      </c>
      <c r="D42" s="111"/>
      <c r="E42" s="111"/>
      <c r="F42" s="111"/>
      <c r="G42" s="111"/>
      <c r="H42" s="111"/>
      <c r="I42" s="111"/>
      <c r="J42" s="111"/>
    </row>
    <row r="43" spans="1:12" s="24" customFormat="1" ht="20.100000000000001" customHeight="1" x14ac:dyDescent="0.2">
      <c r="A43" s="166"/>
      <c r="B43" s="166"/>
      <c r="C43" s="126" t="s">
        <v>4</v>
      </c>
      <c r="D43" s="111"/>
      <c r="E43" s="111"/>
      <c r="F43" s="111"/>
      <c r="G43" s="111"/>
      <c r="H43" s="111"/>
      <c r="I43" s="111"/>
      <c r="J43" s="111"/>
    </row>
    <row r="44" spans="1:12" s="24" customFormat="1" ht="20.100000000000001" customHeight="1" x14ac:dyDescent="0.2">
      <c r="A44" s="166"/>
      <c r="B44" s="166"/>
      <c r="C44" s="126" t="s">
        <v>5</v>
      </c>
      <c r="D44" s="111"/>
      <c r="E44" s="111"/>
      <c r="F44" s="111"/>
      <c r="G44" s="111"/>
      <c r="H44" s="111"/>
      <c r="I44" s="111"/>
      <c r="J44" s="111"/>
    </row>
    <row r="45" spans="1:12" s="24" customFormat="1" ht="20.100000000000001" customHeight="1" x14ac:dyDescent="0.2">
      <c r="A45" s="166"/>
      <c r="B45" s="166"/>
      <c r="C45" s="126" t="s">
        <v>6</v>
      </c>
      <c r="D45" s="111"/>
      <c r="E45" s="111"/>
      <c r="F45" s="111"/>
      <c r="G45" s="111"/>
      <c r="H45" s="111"/>
      <c r="I45" s="111"/>
      <c r="J45" s="111"/>
    </row>
    <row r="46" spans="1:12" s="24" customFormat="1" ht="20.100000000000001" customHeight="1" x14ac:dyDescent="0.2">
      <c r="A46" s="166"/>
      <c r="B46" s="166"/>
      <c r="C46" s="126" t="s">
        <v>7</v>
      </c>
      <c r="D46" s="111"/>
      <c r="E46" s="111"/>
      <c r="F46" s="111"/>
      <c r="G46" s="111"/>
      <c r="H46" s="111"/>
      <c r="I46" s="111"/>
      <c r="J46" s="111"/>
    </row>
    <row r="47" spans="1:12" s="24" customFormat="1" ht="20.100000000000001" customHeight="1" x14ac:dyDescent="0.2">
      <c r="A47" s="166"/>
      <c r="B47" s="166"/>
      <c r="C47" s="126" t="s">
        <v>8</v>
      </c>
      <c r="D47" s="115"/>
      <c r="E47" s="115"/>
      <c r="F47" s="115"/>
      <c r="G47" s="115"/>
      <c r="H47" s="115"/>
      <c r="I47" s="115"/>
      <c r="J47" s="131"/>
    </row>
    <row r="48" spans="1:12" s="24" customFormat="1" ht="20.100000000000001" customHeight="1" x14ac:dyDescent="0.2">
      <c r="A48" s="166"/>
      <c r="B48" s="166"/>
      <c r="C48" s="126" t="s">
        <v>9</v>
      </c>
      <c r="D48" s="112"/>
      <c r="E48" s="112"/>
      <c r="F48" s="112"/>
      <c r="G48" s="112"/>
      <c r="H48" s="112"/>
      <c r="I48" s="112"/>
      <c r="J48" s="129"/>
    </row>
    <row r="49" spans="1:14" s="24" customFormat="1" ht="20.100000000000001" customHeight="1" x14ac:dyDescent="0.2">
      <c r="A49" s="166"/>
      <c r="B49" s="166"/>
      <c r="C49" s="126" t="s">
        <v>10</v>
      </c>
      <c r="D49" s="112"/>
      <c r="E49" s="112"/>
      <c r="F49" s="112"/>
      <c r="G49" s="112"/>
      <c r="H49" s="112"/>
      <c r="I49" s="112"/>
      <c r="J49" s="129"/>
    </row>
    <row r="50" spans="1:14" s="24" customFormat="1" ht="20.100000000000001" customHeight="1" x14ac:dyDescent="0.2">
      <c r="A50" s="144" t="s">
        <v>18</v>
      </c>
      <c r="B50" s="150"/>
      <c r="C50" s="150"/>
      <c r="D50" s="127">
        <f t="shared" ref="D50:I50" si="2">SUM(D42:D49)</f>
        <v>0</v>
      </c>
      <c r="E50" s="127">
        <f t="shared" si="2"/>
        <v>0</v>
      </c>
      <c r="F50" s="127">
        <f t="shared" si="2"/>
        <v>0</v>
      </c>
      <c r="G50" s="127">
        <f t="shared" si="2"/>
        <v>0</v>
      </c>
      <c r="H50" s="127">
        <f t="shared" si="2"/>
        <v>0</v>
      </c>
      <c r="I50" s="127">
        <f t="shared" si="2"/>
        <v>0</v>
      </c>
      <c r="J50" s="128">
        <f>SUM(J42:J49)</f>
        <v>0</v>
      </c>
    </row>
    <row r="51" spans="1:14" s="24" customFormat="1" ht="20.100000000000001" customHeight="1" x14ac:dyDescent="0.2"/>
    <row r="52" spans="1:14" s="13" customFormat="1" ht="20.100000000000001" customHeight="1" x14ac:dyDescent="0.2">
      <c r="A52" s="209" t="s">
        <v>19</v>
      </c>
      <c r="B52" s="210"/>
      <c r="C52" s="210"/>
      <c r="D52" s="210"/>
      <c r="E52" s="210"/>
      <c r="F52" s="210"/>
      <c r="G52" s="210"/>
      <c r="H52" s="210"/>
      <c r="I52" s="210"/>
      <c r="J52" s="210"/>
    </row>
    <row r="53" spans="1:14" s="13" customFormat="1" ht="20.100000000000001" customHeight="1" x14ac:dyDescent="0.2">
      <c r="A53" s="162" t="s">
        <v>42</v>
      </c>
      <c r="B53" s="162"/>
      <c r="C53" s="162"/>
      <c r="D53" s="162"/>
      <c r="E53" s="162"/>
      <c r="F53" s="162"/>
      <c r="G53" s="162"/>
      <c r="H53" s="162"/>
      <c r="I53" s="162"/>
      <c r="J53" s="162"/>
      <c r="K53" s="48"/>
      <c r="L53" s="48"/>
      <c r="M53" s="48"/>
      <c r="N53" s="48"/>
    </row>
    <row r="54" spans="1:14" s="13" customFormat="1" ht="20.100000000000001" customHeight="1" x14ac:dyDescent="0.2">
      <c r="A54" s="162"/>
      <c r="B54" s="162"/>
      <c r="C54" s="162"/>
      <c r="D54" s="162"/>
      <c r="E54" s="162"/>
      <c r="F54" s="162"/>
      <c r="G54" s="162"/>
      <c r="H54" s="162"/>
      <c r="I54" s="162"/>
      <c r="J54" s="162"/>
      <c r="K54" s="48"/>
      <c r="L54" s="48"/>
      <c r="M54" s="48"/>
      <c r="N54" s="48"/>
    </row>
    <row r="55" spans="1:14" s="13" customFormat="1" ht="20.100000000000001" customHeight="1" x14ac:dyDescent="0.2">
      <c r="A55" s="160" t="s">
        <v>32</v>
      </c>
      <c r="B55" s="160"/>
      <c r="C55" s="160"/>
      <c r="D55" s="160"/>
      <c r="E55" s="160"/>
      <c r="F55" s="160"/>
      <c r="G55" s="160"/>
      <c r="H55" s="160"/>
      <c r="I55" s="160"/>
      <c r="J55" s="160"/>
      <c r="K55" s="48"/>
      <c r="L55" s="48"/>
      <c r="M55" s="48"/>
    </row>
    <row r="56" spans="1:14" s="13" customFormat="1" ht="20.100000000000001" customHeight="1" x14ac:dyDescent="0.2">
      <c r="A56" s="163" t="s">
        <v>30</v>
      </c>
      <c r="B56" s="164"/>
      <c r="C56" s="164"/>
      <c r="D56" s="164"/>
      <c r="E56" s="164"/>
      <c r="F56" s="164"/>
      <c r="G56" s="164"/>
      <c r="H56" s="164"/>
      <c r="I56" s="164"/>
      <c r="J56" s="164"/>
      <c r="K56" s="49"/>
      <c r="L56" s="49"/>
      <c r="M56" s="25"/>
    </row>
    <row r="57" spans="1:14" s="13" customFormat="1" ht="12.75" x14ac:dyDescent="0.2">
      <c r="A57" s="162" t="s">
        <v>31</v>
      </c>
      <c r="B57" s="165"/>
      <c r="C57" s="165"/>
      <c r="D57" s="165"/>
      <c r="E57" s="165"/>
      <c r="F57" s="165"/>
      <c r="G57" s="165"/>
      <c r="H57" s="165"/>
      <c r="I57" s="165"/>
      <c r="J57" s="165"/>
      <c r="K57" s="50"/>
      <c r="L57" s="50"/>
      <c r="M57" s="48"/>
    </row>
    <row r="58" spans="1:14" s="13" customFormat="1" ht="20.100000000000001" customHeight="1" x14ac:dyDescent="0.2">
      <c r="A58" s="162"/>
      <c r="B58" s="165"/>
      <c r="C58" s="165"/>
      <c r="D58" s="165"/>
      <c r="E58" s="165"/>
      <c r="F58" s="165"/>
      <c r="G58" s="165"/>
      <c r="H58" s="165"/>
      <c r="I58" s="165"/>
      <c r="J58" s="165"/>
      <c r="K58" s="50"/>
      <c r="L58" s="50"/>
      <c r="M58" s="48"/>
    </row>
    <row r="59" spans="1:14" s="51" customFormat="1" ht="20.100000000000001" customHeight="1" x14ac:dyDescent="0.2">
      <c r="A59" s="211" t="s">
        <v>43</v>
      </c>
      <c r="B59" s="212"/>
      <c r="C59" s="212"/>
      <c r="D59" s="212"/>
      <c r="E59" s="212"/>
      <c r="F59" s="212"/>
      <c r="G59" s="212"/>
      <c r="H59" s="212"/>
      <c r="I59" s="212"/>
      <c r="J59" s="212"/>
      <c r="K59" s="26"/>
      <c r="L59" s="26"/>
    </row>
    <row r="60" spans="1:14" ht="20.100000000000001" customHeight="1" x14ac:dyDescent="0.2">
      <c r="A60" s="56"/>
      <c r="B60" s="56"/>
      <c r="C60" s="56"/>
      <c r="D60" s="56"/>
      <c r="E60" s="56"/>
      <c r="F60" s="56"/>
      <c r="G60" s="56"/>
      <c r="H60" s="56"/>
      <c r="I60" s="56"/>
      <c r="J60" s="56"/>
    </row>
  </sheetData>
  <mergeCells count="22">
    <mergeCell ref="C1:E1"/>
    <mergeCell ref="C14:J14"/>
    <mergeCell ref="C27:J27"/>
    <mergeCell ref="A1:B2"/>
    <mergeCell ref="A14:B15"/>
    <mergeCell ref="A3:A10"/>
    <mergeCell ref="A11:B11"/>
    <mergeCell ref="A16:A23"/>
    <mergeCell ref="A24:B24"/>
    <mergeCell ref="A27:B28"/>
    <mergeCell ref="A29:A36"/>
    <mergeCell ref="A50:C50"/>
    <mergeCell ref="D40:J40"/>
    <mergeCell ref="A40:C41"/>
    <mergeCell ref="A37:B37"/>
    <mergeCell ref="A42:B49"/>
    <mergeCell ref="A52:J52"/>
    <mergeCell ref="A53:J54"/>
    <mergeCell ref="A59:J59"/>
    <mergeCell ref="A57:J58"/>
    <mergeCell ref="A56:J56"/>
    <mergeCell ref="A55:J55"/>
  </mergeCells>
  <phoneticPr fontId="5" type="noConversion"/>
  <pageMargins left="0.74803149606299213" right="0.74803149606299213" top="0.98425196850393704" bottom="0.98425196850393704" header="0.51181102362204722" footer="0.51181102362204722"/>
  <pageSetup paperSize="9" scale="55" orientation="portrait" r:id="rId1"/>
  <headerFooter alignWithMargins="0">
    <oddHeader>&amp;C&amp;"Arial,Bold"The Australian Organ Donor  Register
Intent Registrations as at 
&amp;14 &amp;KFF000030/11/20**</oddHeader>
  </headerFooter>
  <ignoredErrors>
    <ignoredError sqref="J18"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0">
    <pageSetUpPr fitToPage="1"/>
  </sheetPr>
  <dimension ref="A1:N60"/>
  <sheetViews>
    <sheetView showRuler="0" view="pageLayout" zoomScaleNormal="100" workbookViewId="0">
      <selection activeCell="L9" sqref="L9"/>
    </sheetView>
  </sheetViews>
  <sheetFormatPr defaultColWidth="9.140625" defaultRowHeight="20.100000000000001" customHeight="1" x14ac:dyDescent="0.2"/>
  <cols>
    <col min="1" max="2" width="8.7109375" style="26" customWidth="1"/>
    <col min="3" max="23" width="12.7109375" style="26" customWidth="1"/>
    <col min="24" max="16384" width="9.140625" style="26"/>
  </cols>
  <sheetData>
    <row r="1" spans="1:11" s="24" customFormat="1" ht="20.100000000000001" customHeight="1" x14ac:dyDescent="0.2">
      <c r="A1" s="155" t="s">
        <v>11</v>
      </c>
      <c r="B1" s="176"/>
      <c r="C1" s="183"/>
      <c r="D1" s="183"/>
      <c r="E1" s="183"/>
    </row>
    <row r="2" spans="1:11" s="13" customFormat="1" ht="50.1" customHeight="1" x14ac:dyDescent="0.2">
      <c r="A2" s="176"/>
      <c r="B2" s="176"/>
      <c r="C2" s="10" t="s">
        <v>22</v>
      </c>
      <c r="D2" s="10" t="s">
        <v>23</v>
      </c>
      <c r="E2" s="14" t="s">
        <v>24</v>
      </c>
      <c r="F2" s="36"/>
    </row>
    <row r="3" spans="1:11" s="24" customFormat="1" ht="20.100000000000001" customHeight="1" x14ac:dyDescent="0.2">
      <c r="A3" s="179" t="s">
        <v>17</v>
      </c>
      <c r="B3" s="22" t="s">
        <v>3</v>
      </c>
      <c r="C3" s="108"/>
      <c r="D3" s="109"/>
      <c r="E3" s="16">
        <f>IF(C3=0,0,(C3-'Oct 26'!C3)/'Oct 26'!C3)</f>
        <v>0</v>
      </c>
      <c r="F3" s="37"/>
    </row>
    <row r="4" spans="1:11" s="24" customFormat="1" ht="20.100000000000001" customHeight="1" x14ac:dyDescent="0.2">
      <c r="A4" s="179"/>
      <c r="B4" s="22" t="s">
        <v>4</v>
      </c>
      <c r="C4" s="108"/>
      <c r="D4" s="109"/>
      <c r="E4" s="16">
        <f>IF(C4=0,0,(C4-'Oct 26'!C4)/'Oct 26'!C4)</f>
        <v>0</v>
      </c>
      <c r="F4" s="37"/>
    </row>
    <row r="5" spans="1:11" s="24" customFormat="1" ht="20.100000000000001" customHeight="1" x14ac:dyDescent="0.2">
      <c r="A5" s="179"/>
      <c r="B5" s="22" t="s">
        <v>5</v>
      </c>
      <c r="C5" s="108"/>
      <c r="D5" s="109"/>
      <c r="E5" s="16">
        <f>IF(C5=0,0,(C5-'Oct 26'!C5)/'Oct 26'!C5)</f>
        <v>0</v>
      </c>
      <c r="F5" s="37"/>
    </row>
    <row r="6" spans="1:11" s="24" customFormat="1" ht="20.100000000000001" customHeight="1" x14ac:dyDescent="0.2">
      <c r="A6" s="179"/>
      <c r="B6" s="22" t="s">
        <v>6</v>
      </c>
      <c r="C6" s="108"/>
      <c r="D6" s="109"/>
      <c r="E6" s="16">
        <f>IF(C6=0,0,(C6-'Oct 26'!C6)/'Oct 26'!C6)</f>
        <v>0</v>
      </c>
      <c r="F6" s="37"/>
    </row>
    <row r="7" spans="1:11" s="24" customFormat="1" ht="20.100000000000001" customHeight="1" x14ac:dyDescent="0.2">
      <c r="A7" s="179"/>
      <c r="B7" s="22" t="s">
        <v>7</v>
      </c>
      <c r="C7" s="108"/>
      <c r="D7" s="109"/>
      <c r="E7" s="16">
        <f>IF(C7=0,0,(C7-'Oct 26'!C7)/'Oct 26'!C7)</f>
        <v>0</v>
      </c>
      <c r="F7" s="37"/>
    </row>
    <row r="8" spans="1:11" s="24" customFormat="1" ht="20.100000000000001" customHeight="1" x14ac:dyDescent="0.2">
      <c r="A8" s="179"/>
      <c r="B8" s="22" t="s">
        <v>8</v>
      </c>
      <c r="C8" s="108"/>
      <c r="D8" s="109"/>
      <c r="E8" s="16">
        <f>IF(C8=0,0,(C8-'Oct 26'!C8)/'Oct 26'!C8)</f>
        <v>0</v>
      </c>
      <c r="F8" s="37"/>
    </row>
    <row r="9" spans="1:11" s="24" customFormat="1" ht="20.100000000000001" customHeight="1" x14ac:dyDescent="0.2">
      <c r="A9" s="179"/>
      <c r="B9" s="22" t="s">
        <v>9</v>
      </c>
      <c r="C9" s="108"/>
      <c r="D9" s="109"/>
      <c r="E9" s="16">
        <f>IF(C9=0,0,(C9-'Oct 26'!C9)/'Oct 26'!C9)</f>
        <v>0</v>
      </c>
      <c r="F9" s="37"/>
    </row>
    <row r="10" spans="1:11" s="24" customFormat="1" ht="20.100000000000001" customHeight="1" x14ac:dyDescent="0.2">
      <c r="A10" s="179"/>
      <c r="B10" s="22" t="s">
        <v>10</v>
      </c>
      <c r="C10" s="108"/>
      <c r="D10" s="109"/>
      <c r="E10" s="16">
        <f>IF(C10=0,0,(C10-'Oct 26'!C10)/'Oct 26'!C10)</f>
        <v>0</v>
      </c>
      <c r="F10" s="37"/>
    </row>
    <row r="11" spans="1:11" s="13" customFormat="1" ht="20.100000000000001" customHeight="1" x14ac:dyDescent="0.2">
      <c r="A11" s="144" t="s">
        <v>18</v>
      </c>
      <c r="B11" s="145"/>
      <c r="C11" s="58">
        <f>SUM(C3:C10)</f>
        <v>0</v>
      </c>
      <c r="D11" s="59">
        <f>SUM(D3:D10)</f>
        <v>0</v>
      </c>
      <c r="E11" s="59">
        <f>IF(C11=0,0,(C11-'Nov 26'!C11)/'Nov 26'!C11)</f>
        <v>0</v>
      </c>
      <c r="F11" s="38"/>
    </row>
    <row r="14" spans="1:11" s="24" customFormat="1" ht="20.100000000000001" customHeight="1" x14ac:dyDescent="0.2">
      <c r="A14" s="144" t="s">
        <v>11</v>
      </c>
      <c r="B14" s="144"/>
      <c r="C14" s="151" t="s">
        <v>1</v>
      </c>
      <c r="D14" s="181"/>
      <c r="E14" s="181"/>
      <c r="F14" s="181"/>
      <c r="G14" s="181"/>
      <c r="H14" s="181"/>
      <c r="I14" s="181"/>
      <c r="J14" s="194"/>
    </row>
    <row r="15" spans="1:11" s="24" customFormat="1" ht="39.950000000000003" customHeight="1" x14ac:dyDescent="0.2">
      <c r="A15" s="144"/>
      <c r="B15" s="144"/>
      <c r="C15" s="22" t="s">
        <v>21</v>
      </c>
      <c r="D15" s="22" t="s">
        <v>12</v>
      </c>
      <c r="E15" s="22" t="s">
        <v>13</v>
      </c>
      <c r="F15" s="22" t="s">
        <v>14</v>
      </c>
      <c r="G15" s="22" t="s">
        <v>15</v>
      </c>
      <c r="H15" s="22" t="s">
        <v>16</v>
      </c>
      <c r="I15" s="22" t="s">
        <v>2</v>
      </c>
      <c r="J15" s="23" t="s">
        <v>26</v>
      </c>
    </row>
    <row r="16" spans="1:11" s="24" customFormat="1" ht="20.100000000000001" customHeight="1" x14ac:dyDescent="0.2">
      <c r="A16" s="179" t="s">
        <v>17</v>
      </c>
      <c r="B16" s="22" t="s">
        <v>3</v>
      </c>
      <c r="C16" s="108"/>
      <c r="D16" s="108"/>
      <c r="E16" s="108"/>
      <c r="F16" s="108"/>
      <c r="G16" s="108"/>
      <c r="H16" s="108"/>
      <c r="I16" s="62"/>
      <c r="J16" s="74">
        <f>I16/'ABS Estimated Population'!D3</f>
        <v>0</v>
      </c>
      <c r="K16" s="31"/>
    </row>
    <row r="17" spans="1:11" s="24" customFormat="1" ht="20.100000000000001" customHeight="1" x14ac:dyDescent="0.2">
      <c r="A17" s="179"/>
      <c r="B17" s="22" t="s">
        <v>4</v>
      </c>
      <c r="C17" s="108"/>
      <c r="D17" s="108"/>
      <c r="E17" s="108"/>
      <c r="F17" s="108"/>
      <c r="G17" s="108"/>
      <c r="H17" s="108"/>
      <c r="I17" s="62"/>
      <c r="J17" s="74">
        <f>I17/'ABS Estimated Population'!D4</f>
        <v>0</v>
      </c>
      <c r="K17" s="31"/>
    </row>
    <row r="18" spans="1:11" s="24" customFormat="1" ht="20.100000000000001" customHeight="1" x14ac:dyDescent="0.2">
      <c r="A18" s="179"/>
      <c r="B18" s="22" t="s">
        <v>5</v>
      </c>
      <c r="C18" s="108"/>
      <c r="D18" s="108"/>
      <c r="E18" s="108"/>
      <c r="F18" s="108"/>
      <c r="G18" s="108"/>
      <c r="H18" s="108"/>
      <c r="I18" s="62"/>
      <c r="J18" s="74">
        <f>I18/'ABS Estimated Population'!D5</f>
        <v>0</v>
      </c>
      <c r="K18" s="31"/>
    </row>
    <row r="19" spans="1:11" s="24" customFormat="1" ht="20.100000000000001" customHeight="1" x14ac:dyDescent="0.2">
      <c r="A19" s="179"/>
      <c r="B19" s="22" t="s">
        <v>6</v>
      </c>
      <c r="C19" s="108"/>
      <c r="D19" s="108"/>
      <c r="E19" s="108"/>
      <c r="F19" s="108"/>
      <c r="G19" s="108"/>
      <c r="H19" s="108"/>
      <c r="I19" s="62"/>
      <c r="J19" s="75">
        <f>I19/'ABS Estimated Population'!D6</f>
        <v>0</v>
      </c>
      <c r="K19" s="31"/>
    </row>
    <row r="20" spans="1:11" s="24" customFormat="1" ht="20.100000000000001" customHeight="1" x14ac:dyDescent="0.2">
      <c r="A20" s="179"/>
      <c r="B20" s="22" t="s">
        <v>7</v>
      </c>
      <c r="C20" s="108"/>
      <c r="D20" s="108"/>
      <c r="E20" s="108"/>
      <c r="F20" s="108"/>
      <c r="G20" s="108"/>
      <c r="H20" s="108"/>
      <c r="I20" s="62"/>
      <c r="J20" s="75">
        <f>I20/'ABS Estimated Population'!D7</f>
        <v>0</v>
      </c>
      <c r="K20" s="31"/>
    </row>
    <row r="21" spans="1:11" s="24" customFormat="1" ht="20.100000000000001" customHeight="1" x14ac:dyDescent="0.2">
      <c r="A21" s="179"/>
      <c r="B21" s="22" t="s">
        <v>8</v>
      </c>
      <c r="C21" s="108"/>
      <c r="D21" s="108"/>
      <c r="E21" s="108"/>
      <c r="F21" s="108"/>
      <c r="G21" s="108"/>
      <c r="H21" s="108"/>
      <c r="I21" s="62"/>
      <c r="J21" s="75">
        <f>I21/'ABS Estimated Population'!D8</f>
        <v>0</v>
      </c>
      <c r="K21" s="31"/>
    </row>
    <row r="22" spans="1:11" s="24" customFormat="1" ht="20.100000000000001" customHeight="1" x14ac:dyDescent="0.2">
      <c r="A22" s="179"/>
      <c r="B22" s="22" t="s">
        <v>9</v>
      </c>
      <c r="C22" s="108"/>
      <c r="D22" s="108"/>
      <c r="E22" s="108"/>
      <c r="F22" s="108"/>
      <c r="G22" s="108"/>
      <c r="H22" s="108"/>
      <c r="I22" s="62"/>
      <c r="J22" s="75">
        <f>I22/'ABS Estimated Population'!D9</f>
        <v>0</v>
      </c>
      <c r="K22" s="31"/>
    </row>
    <row r="23" spans="1:11" s="24" customFormat="1" ht="20.100000000000001" customHeight="1" x14ac:dyDescent="0.2">
      <c r="A23" s="179"/>
      <c r="B23" s="22" t="s">
        <v>10</v>
      </c>
      <c r="C23" s="108"/>
      <c r="D23" s="108"/>
      <c r="E23" s="108"/>
      <c r="F23" s="108"/>
      <c r="G23" s="108"/>
      <c r="H23" s="108"/>
      <c r="I23" s="62"/>
      <c r="J23" s="75">
        <f>I23/'ABS Estimated Population'!D10</f>
        <v>0</v>
      </c>
      <c r="K23" s="31"/>
    </row>
    <row r="24" spans="1:11" s="24" customFormat="1" ht="20.100000000000001" customHeight="1" x14ac:dyDescent="0.2">
      <c r="A24" s="144" t="s">
        <v>18</v>
      </c>
      <c r="B24" s="145"/>
      <c r="C24" s="63">
        <f t="shared" ref="C24:I24" si="0">SUM(C16:C23)</f>
        <v>0</v>
      </c>
      <c r="D24" s="63">
        <f t="shared" si="0"/>
        <v>0</v>
      </c>
      <c r="E24" s="63">
        <f t="shared" si="0"/>
        <v>0</v>
      </c>
      <c r="F24" s="63">
        <f t="shared" si="0"/>
        <v>0</v>
      </c>
      <c r="G24" s="63">
        <f t="shared" si="0"/>
        <v>0</v>
      </c>
      <c r="H24" s="63">
        <f t="shared" si="0"/>
        <v>0</v>
      </c>
      <c r="I24" s="63">
        <f t="shared" si="0"/>
        <v>0</v>
      </c>
      <c r="J24" s="76">
        <f>I24/'ABS Estimated Population'!D11</f>
        <v>0</v>
      </c>
    </row>
    <row r="27" spans="1:11" s="24" customFormat="1" ht="20.100000000000001" customHeight="1" x14ac:dyDescent="0.2">
      <c r="A27" s="144" t="s">
        <v>11</v>
      </c>
      <c r="B27" s="144"/>
      <c r="C27" s="153" t="s">
        <v>0</v>
      </c>
      <c r="D27" s="154"/>
      <c r="E27" s="154"/>
      <c r="F27" s="154"/>
      <c r="G27" s="154"/>
      <c r="H27" s="154"/>
      <c r="I27" s="154"/>
      <c r="J27" s="185"/>
    </row>
    <row r="28" spans="1:11" s="24" customFormat="1" ht="39.950000000000003" customHeight="1" x14ac:dyDescent="0.2">
      <c r="A28" s="144"/>
      <c r="B28" s="144"/>
      <c r="C28" s="22" t="s">
        <v>21</v>
      </c>
      <c r="D28" s="22" t="s">
        <v>12</v>
      </c>
      <c r="E28" s="22" t="s">
        <v>13</v>
      </c>
      <c r="F28" s="22" t="s">
        <v>14</v>
      </c>
      <c r="G28" s="22" t="s">
        <v>15</v>
      </c>
      <c r="H28" s="22" t="s">
        <v>16</v>
      </c>
      <c r="I28" s="22" t="s">
        <v>2</v>
      </c>
      <c r="J28" s="23" t="s">
        <v>26</v>
      </c>
    </row>
    <row r="29" spans="1:11" s="24" customFormat="1" ht="20.100000000000001" customHeight="1" x14ac:dyDescent="0.2">
      <c r="A29" s="143" t="s">
        <v>17</v>
      </c>
      <c r="B29" s="22" t="s">
        <v>3</v>
      </c>
      <c r="C29" s="108"/>
      <c r="D29" s="108"/>
      <c r="E29" s="108"/>
      <c r="F29" s="108"/>
      <c r="G29" s="108"/>
      <c r="H29" s="108"/>
      <c r="I29" s="62"/>
      <c r="J29" s="75">
        <f>I29/'ABS Estimated Population'!C3</f>
        <v>0</v>
      </c>
    </row>
    <row r="30" spans="1:11" s="24" customFormat="1" ht="20.100000000000001" customHeight="1" x14ac:dyDescent="0.2">
      <c r="A30" s="143"/>
      <c r="B30" s="22" t="s">
        <v>4</v>
      </c>
      <c r="C30" s="108"/>
      <c r="D30" s="108"/>
      <c r="E30" s="108"/>
      <c r="F30" s="108"/>
      <c r="G30" s="108"/>
      <c r="H30" s="108"/>
      <c r="I30" s="62"/>
      <c r="J30" s="75">
        <f>I30/'ABS Estimated Population'!C4</f>
        <v>0</v>
      </c>
    </row>
    <row r="31" spans="1:11" s="24" customFormat="1" ht="20.100000000000001" customHeight="1" x14ac:dyDescent="0.2">
      <c r="A31" s="143"/>
      <c r="B31" s="22" t="s">
        <v>5</v>
      </c>
      <c r="C31" s="108"/>
      <c r="D31" s="108"/>
      <c r="E31" s="108"/>
      <c r="F31" s="108"/>
      <c r="G31" s="108"/>
      <c r="H31" s="108"/>
      <c r="I31" s="62"/>
      <c r="J31" s="75">
        <f>I31/'ABS Estimated Population'!C5</f>
        <v>0</v>
      </c>
    </row>
    <row r="32" spans="1:11" s="24" customFormat="1" ht="20.100000000000001" customHeight="1" x14ac:dyDescent="0.2">
      <c r="A32" s="143"/>
      <c r="B32" s="22" t="s">
        <v>6</v>
      </c>
      <c r="C32" s="108"/>
      <c r="D32" s="108"/>
      <c r="E32" s="108"/>
      <c r="F32" s="108"/>
      <c r="G32" s="108"/>
      <c r="H32" s="108"/>
      <c r="I32" s="62"/>
      <c r="J32" s="75">
        <f>I32/'ABS Estimated Population'!C6</f>
        <v>0</v>
      </c>
    </row>
    <row r="33" spans="1:12" s="24" customFormat="1" ht="20.100000000000001" customHeight="1" x14ac:dyDescent="0.2">
      <c r="A33" s="143"/>
      <c r="B33" s="22" t="s">
        <v>7</v>
      </c>
      <c r="C33" s="108"/>
      <c r="D33" s="108"/>
      <c r="E33" s="108"/>
      <c r="F33" s="108"/>
      <c r="G33" s="108"/>
      <c r="H33" s="108"/>
      <c r="I33" s="62"/>
      <c r="J33" s="75">
        <f>I33/'ABS Estimated Population'!C7</f>
        <v>0</v>
      </c>
    </row>
    <row r="34" spans="1:12" s="24" customFormat="1" ht="20.100000000000001" customHeight="1" x14ac:dyDescent="0.2">
      <c r="A34" s="143"/>
      <c r="B34" s="22" t="s">
        <v>8</v>
      </c>
      <c r="C34" s="108"/>
      <c r="D34" s="108"/>
      <c r="E34" s="108"/>
      <c r="F34" s="108"/>
      <c r="G34" s="108"/>
      <c r="H34" s="108"/>
      <c r="I34" s="62"/>
      <c r="J34" s="75">
        <f>I34/'ABS Estimated Population'!C8</f>
        <v>0</v>
      </c>
    </row>
    <row r="35" spans="1:12" s="24" customFormat="1" ht="20.100000000000001" customHeight="1" x14ac:dyDescent="0.2">
      <c r="A35" s="143"/>
      <c r="B35" s="22" t="s">
        <v>9</v>
      </c>
      <c r="C35" s="108"/>
      <c r="D35" s="108"/>
      <c r="E35" s="108"/>
      <c r="F35" s="108"/>
      <c r="G35" s="108"/>
      <c r="H35" s="108"/>
      <c r="I35" s="62"/>
      <c r="J35" s="75">
        <f>I35/'ABS Estimated Population'!C9</f>
        <v>0</v>
      </c>
    </row>
    <row r="36" spans="1:12" s="24" customFormat="1" ht="20.100000000000001" customHeight="1" x14ac:dyDescent="0.2">
      <c r="A36" s="143"/>
      <c r="B36" s="22" t="s">
        <v>10</v>
      </c>
      <c r="C36" s="108"/>
      <c r="D36" s="108"/>
      <c r="E36" s="108"/>
      <c r="F36" s="108"/>
      <c r="G36" s="108"/>
      <c r="H36" s="108"/>
      <c r="I36" s="62"/>
      <c r="J36" s="75">
        <f>I36/'ABS Estimated Population'!C10</f>
        <v>0</v>
      </c>
    </row>
    <row r="37" spans="1:12" s="24" customFormat="1" ht="20.100000000000001" customHeight="1" x14ac:dyDescent="0.2">
      <c r="A37" s="144" t="s">
        <v>18</v>
      </c>
      <c r="B37" s="145"/>
      <c r="C37" s="63">
        <f>SUM(C29:C36)</f>
        <v>0</v>
      </c>
      <c r="D37" s="63">
        <f t="shared" ref="D37:I37" si="1">SUM(D29:D36)</f>
        <v>0</v>
      </c>
      <c r="E37" s="63">
        <f t="shared" si="1"/>
        <v>0</v>
      </c>
      <c r="F37" s="63">
        <f t="shared" si="1"/>
        <v>0</v>
      </c>
      <c r="G37" s="63">
        <f t="shared" si="1"/>
        <v>0</v>
      </c>
      <c r="H37" s="63">
        <f t="shared" si="1"/>
        <v>0</v>
      </c>
      <c r="I37" s="63">
        <f t="shared" si="1"/>
        <v>0</v>
      </c>
      <c r="J37" s="76">
        <f>I37/'ABS Estimated Population'!C11</f>
        <v>0</v>
      </c>
    </row>
    <row r="40" spans="1:12" s="24" customFormat="1" ht="20.100000000000001" customHeight="1" x14ac:dyDescent="0.2">
      <c r="A40" s="144" t="s">
        <v>11</v>
      </c>
      <c r="B40" s="150"/>
      <c r="C40" s="150"/>
      <c r="D40" s="149" t="s">
        <v>20</v>
      </c>
      <c r="E40" s="149"/>
      <c r="F40" s="149"/>
      <c r="G40" s="149"/>
      <c r="H40" s="149"/>
      <c r="I40" s="149"/>
      <c r="J40" s="149"/>
      <c r="K40" s="34"/>
      <c r="L40" s="34"/>
    </row>
    <row r="41" spans="1:12" s="24" customFormat="1" ht="20.100000000000001" customHeight="1" x14ac:dyDescent="0.2">
      <c r="A41" s="150"/>
      <c r="B41" s="150"/>
      <c r="C41" s="150"/>
      <c r="D41" s="22" t="s">
        <v>21</v>
      </c>
      <c r="E41" s="22" t="s">
        <v>12</v>
      </c>
      <c r="F41" s="22" t="s">
        <v>13</v>
      </c>
      <c r="G41" s="22" t="s">
        <v>14</v>
      </c>
      <c r="H41" s="22" t="s">
        <v>15</v>
      </c>
      <c r="I41" s="22" t="s">
        <v>16</v>
      </c>
      <c r="J41" s="22" t="s">
        <v>2</v>
      </c>
    </row>
    <row r="42" spans="1:12" s="24" customFormat="1" ht="20.100000000000001" customHeight="1" x14ac:dyDescent="0.2">
      <c r="A42" s="143" t="s">
        <v>17</v>
      </c>
      <c r="B42" s="166"/>
      <c r="C42" s="22" t="s">
        <v>3</v>
      </c>
      <c r="D42" s="108"/>
      <c r="E42" s="108"/>
      <c r="F42" s="108"/>
      <c r="G42" s="108"/>
      <c r="H42" s="108"/>
      <c r="I42" s="108"/>
      <c r="J42" s="130"/>
    </row>
    <row r="43" spans="1:12" s="24" customFormat="1" ht="20.100000000000001" customHeight="1" x14ac:dyDescent="0.2">
      <c r="A43" s="166"/>
      <c r="B43" s="166"/>
      <c r="C43" s="22" t="s">
        <v>4</v>
      </c>
      <c r="D43" s="108"/>
      <c r="E43" s="108"/>
      <c r="F43" s="108"/>
      <c r="G43" s="108"/>
      <c r="H43" s="108"/>
      <c r="I43" s="108"/>
      <c r="J43" s="130"/>
    </row>
    <row r="44" spans="1:12" s="24" customFormat="1" ht="20.100000000000001" customHeight="1" x14ac:dyDescent="0.2">
      <c r="A44" s="166"/>
      <c r="B44" s="166"/>
      <c r="C44" s="22" t="s">
        <v>5</v>
      </c>
      <c r="D44" s="108"/>
      <c r="E44" s="108"/>
      <c r="F44" s="108"/>
      <c r="G44" s="108"/>
      <c r="H44" s="108"/>
      <c r="I44" s="108"/>
      <c r="J44" s="130"/>
    </row>
    <row r="45" spans="1:12" s="24" customFormat="1" ht="20.100000000000001" customHeight="1" x14ac:dyDescent="0.2">
      <c r="A45" s="166"/>
      <c r="B45" s="166"/>
      <c r="C45" s="22" t="s">
        <v>6</v>
      </c>
      <c r="D45" s="108"/>
      <c r="E45" s="108"/>
      <c r="F45" s="108"/>
      <c r="G45" s="108"/>
      <c r="H45" s="108"/>
      <c r="I45" s="108"/>
      <c r="J45" s="130"/>
    </row>
    <row r="46" spans="1:12" s="24" customFormat="1" ht="20.100000000000001" customHeight="1" x14ac:dyDescent="0.2">
      <c r="A46" s="166"/>
      <c r="B46" s="166"/>
      <c r="C46" s="22" t="s">
        <v>7</v>
      </c>
      <c r="D46" s="108"/>
      <c r="E46" s="108"/>
      <c r="F46" s="108"/>
      <c r="G46" s="108"/>
      <c r="H46" s="108"/>
      <c r="I46" s="108"/>
      <c r="J46" s="130"/>
    </row>
    <row r="47" spans="1:12" s="24" customFormat="1" ht="20.100000000000001" customHeight="1" x14ac:dyDescent="0.2">
      <c r="A47" s="166"/>
      <c r="B47" s="166"/>
      <c r="C47" s="22" t="s">
        <v>8</v>
      </c>
      <c r="D47" s="110"/>
      <c r="E47" s="110"/>
      <c r="F47" s="110"/>
      <c r="G47" s="110"/>
      <c r="H47" s="110"/>
      <c r="I47" s="110"/>
      <c r="J47" s="61"/>
    </row>
    <row r="48" spans="1:12" s="24" customFormat="1" ht="20.100000000000001" customHeight="1" x14ac:dyDescent="0.2">
      <c r="A48" s="166"/>
      <c r="B48" s="166"/>
      <c r="C48" s="22" t="s">
        <v>9</v>
      </c>
      <c r="D48" s="110"/>
      <c r="E48" s="110"/>
      <c r="F48" s="110"/>
      <c r="G48" s="110"/>
      <c r="H48" s="110"/>
      <c r="I48" s="110"/>
      <c r="J48" s="61"/>
    </row>
    <row r="49" spans="1:14" s="24" customFormat="1" ht="20.100000000000001" customHeight="1" x14ac:dyDescent="0.2">
      <c r="A49" s="166"/>
      <c r="B49" s="166"/>
      <c r="C49" s="22" t="s">
        <v>10</v>
      </c>
      <c r="D49" s="110"/>
      <c r="E49" s="110"/>
      <c r="F49" s="110"/>
      <c r="G49" s="110"/>
      <c r="H49" s="110"/>
      <c r="I49" s="110"/>
      <c r="J49" s="61"/>
    </row>
    <row r="50" spans="1:14" s="24" customFormat="1" ht="20.100000000000001" customHeight="1" x14ac:dyDescent="0.2">
      <c r="A50" s="144" t="s">
        <v>18</v>
      </c>
      <c r="B50" s="150"/>
      <c r="C50" s="150"/>
      <c r="D50" s="63">
        <f t="shared" ref="D50:J50" si="2">SUM(D42:D49)</f>
        <v>0</v>
      </c>
      <c r="E50" s="63">
        <f t="shared" si="2"/>
        <v>0</v>
      </c>
      <c r="F50" s="63">
        <f t="shared" si="2"/>
        <v>0</v>
      </c>
      <c r="G50" s="63">
        <f t="shared" si="2"/>
        <v>0</v>
      </c>
      <c r="H50" s="63">
        <f t="shared" si="2"/>
        <v>0</v>
      </c>
      <c r="I50" s="63">
        <f t="shared" si="2"/>
        <v>0</v>
      </c>
      <c r="J50" s="63">
        <f t="shared" si="2"/>
        <v>0</v>
      </c>
    </row>
    <row r="51" spans="1:14" s="24" customFormat="1" ht="20.100000000000001" customHeight="1" x14ac:dyDescent="0.2"/>
    <row r="52" spans="1:14" s="13" customFormat="1" ht="20.100000000000001" customHeight="1" x14ac:dyDescent="0.2">
      <c r="A52" s="170" t="s">
        <v>19</v>
      </c>
      <c r="B52" s="171"/>
      <c r="C52" s="171"/>
      <c r="D52" s="171"/>
      <c r="E52" s="171"/>
      <c r="F52" s="171"/>
      <c r="G52" s="171"/>
      <c r="H52" s="171"/>
      <c r="I52" s="171"/>
      <c r="J52" s="171"/>
    </row>
    <row r="53" spans="1:14" s="13" customFormat="1" ht="20.100000000000001" customHeight="1" x14ac:dyDescent="0.2">
      <c r="A53" s="172" t="s">
        <v>42</v>
      </c>
      <c r="B53" s="172"/>
      <c r="C53" s="172"/>
      <c r="D53" s="172"/>
      <c r="E53" s="172"/>
      <c r="F53" s="172"/>
      <c r="G53" s="172"/>
      <c r="H53" s="172"/>
      <c r="I53" s="172"/>
      <c r="J53" s="172"/>
      <c r="K53" s="48"/>
      <c r="L53" s="48"/>
      <c r="M53" s="48"/>
      <c r="N53" s="48"/>
    </row>
    <row r="54" spans="1:14" s="13" customFormat="1" ht="20.100000000000001" customHeight="1" x14ac:dyDescent="0.2">
      <c r="A54" s="172"/>
      <c r="B54" s="172"/>
      <c r="C54" s="172"/>
      <c r="D54" s="172"/>
      <c r="E54" s="172"/>
      <c r="F54" s="172"/>
      <c r="G54" s="172"/>
      <c r="H54" s="172"/>
      <c r="I54" s="172"/>
      <c r="J54" s="172"/>
      <c r="K54" s="48"/>
      <c r="L54" s="48"/>
      <c r="M54" s="48"/>
      <c r="N54" s="48"/>
    </row>
    <row r="55" spans="1:14" s="13" customFormat="1" ht="20.100000000000001" customHeight="1" x14ac:dyDescent="0.2">
      <c r="A55" s="169" t="s">
        <v>33</v>
      </c>
      <c r="B55" s="169"/>
      <c r="C55" s="169"/>
      <c r="D55" s="169"/>
      <c r="E55" s="169"/>
      <c r="F55" s="169"/>
      <c r="G55" s="169"/>
      <c r="H55" s="169"/>
      <c r="I55" s="169"/>
      <c r="J55" s="169"/>
      <c r="K55" s="48"/>
      <c r="L55" s="48"/>
      <c r="M55" s="48"/>
    </row>
    <row r="56" spans="1:14" s="13" customFormat="1" ht="20.100000000000001" customHeight="1" x14ac:dyDescent="0.2">
      <c r="A56" s="174" t="s">
        <v>30</v>
      </c>
      <c r="B56" s="175"/>
      <c r="C56" s="175"/>
      <c r="D56" s="175"/>
      <c r="E56" s="175"/>
      <c r="F56" s="175"/>
      <c r="G56" s="175"/>
      <c r="H56" s="175"/>
      <c r="I56" s="175"/>
      <c r="J56" s="175"/>
      <c r="K56" s="49"/>
      <c r="L56" s="49"/>
      <c r="M56" s="25"/>
    </row>
    <row r="57" spans="1:14" s="13" customFormat="1" ht="12.75" x14ac:dyDescent="0.2">
      <c r="A57" s="172" t="s">
        <v>31</v>
      </c>
      <c r="B57" s="173"/>
      <c r="C57" s="173"/>
      <c r="D57" s="173"/>
      <c r="E57" s="173"/>
      <c r="F57" s="173"/>
      <c r="G57" s="173"/>
      <c r="H57" s="173"/>
      <c r="I57" s="173"/>
      <c r="J57" s="173"/>
      <c r="K57" s="50"/>
      <c r="L57" s="50"/>
      <c r="M57" s="48"/>
    </row>
    <row r="58" spans="1:14" s="13" customFormat="1" ht="20.100000000000001" customHeight="1" x14ac:dyDescent="0.2">
      <c r="A58" s="172"/>
      <c r="B58" s="173"/>
      <c r="C58" s="173"/>
      <c r="D58" s="173"/>
      <c r="E58" s="173"/>
      <c r="F58" s="173"/>
      <c r="G58" s="173"/>
      <c r="H58" s="173"/>
      <c r="I58" s="173"/>
      <c r="J58" s="173"/>
      <c r="K58" s="50"/>
      <c r="L58" s="50"/>
      <c r="M58" s="48"/>
    </row>
    <row r="59" spans="1:14" s="51" customFormat="1" ht="20.100000000000001" customHeight="1" x14ac:dyDescent="0.2">
      <c r="A59" s="167" t="s">
        <v>43</v>
      </c>
      <c r="B59" s="213"/>
      <c r="C59" s="213"/>
      <c r="D59" s="213"/>
      <c r="E59" s="213"/>
      <c r="F59" s="213"/>
      <c r="G59" s="213"/>
      <c r="H59" s="213"/>
      <c r="I59" s="213"/>
      <c r="J59" s="213"/>
      <c r="K59" s="26"/>
      <c r="L59" s="26"/>
    </row>
    <row r="60" spans="1:14" ht="20.100000000000001" customHeight="1" x14ac:dyDescent="0.2">
      <c r="A60" s="71"/>
      <c r="B60" s="71"/>
      <c r="C60" s="71"/>
      <c r="D60" s="71"/>
      <c r="E60" s="71"/>
      <c r="F60" s="71"/>
      <c r="G60" s="71"/>
      <c r="H60" s="71"/>
      <c r="I60" s="71"/>
      <c r="J60" s="71"/>
    </row>
  </sheetData>
  <mergeCells count="22">
    <mergeCell ref="C14:J14"/>
    <mergeCell ref="A27:B28"/>
    <mergeCell ref="A52:J52"/>
    <mergeCell ref="A53:J54"/>
    <mergeCell ref="C1:E1"/>
    <mergeCell ref="C27:J27"/>
    <mergeCell ref="A11:B11"/>
    <mergeCell ref="A1:B2"/>
    <mergeCell ref="A14:B15"/>
    <mergeCell ref="A16:A23"/>
    <mergeCell ref="A24:B24"/>
    <mergeCell ref="A3:A10"/>
    <mergeCell ref="A29:A36"/>
    <mergeCell ref="A37:B37"/>
    <mergeCell ref="D40:J40"/>
    <mergeCell ref="A40:C41"/>
    <mergeCell ref="A59:J59"/>
    <mergeCell ref="A55:J55"/>
    <mergeCell ref="A50:C50"/>
    <mergeCell ref="A42:B49"/>
    <mergeCell ref="A56:J56"/>
    <mergeCell ref="A57:J58"/>
  </mergeCells>
  <phoneticPr fontId="5" type="noConversion"/>
  <pageMargins left="0.74803149606299213" right="0.23622047244094491" top="0.98425196850393704" bottom="0.98425196850393704" header="0.51181102362204722" footer="0.51181102362204722"/>
  <pageSetup paperSize="9" scale="55" orientation="portrait" r:id="rId1"/>
  <headerFooter alignWithMargins="0">
    <oddHeader xml:space="preserve">&amp;C&amp;"Arial,Bold"The Australian Organ Donor  Register
Intent Registrations as at 
&amp;14 &amp;KFF000031/12/20**&amp;10&amp;K000000
</oddHeader>
  </headerFooter>
  <ignoredErrors>
    <ignoredError sqref="J16:J18"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53"/>
  <sheetViews>
    <sheetView zoomScaleNormal="100" workbookViewId="0">
      <selection activeCell="J24" sqref="J24"/>
    </sheetView>
  </sheetViews>
  <sheetFormatPr defaultColWidth="20.7109375" defaultRowHeight="20.100000000000001" customHeight="1" x14ac:dyDescent="0.2"/>
  <sheetData>
    <row r="1" spans="1:9" ht="50.1" customHeight="1" x14ac:dyDescent="0.2">
      <c r="A1" s="39"/>
      <c r="B1" s="214" t="s">
        <v>45</v>
      </c>
      <c r="C1" s="214"/>
      <c r="D1" s="214"/>
      <c r="E1" s="214"/>
      <c r="F1" s="39"/>
      <c r="G1" s="40"/>
      <c r="H1" s="40"/>
    </row>
    <row r="2" spans="1:9" ht="20.100000000000001" customHeight="1" x14ac:dyDescent="0.2">
      <c r="A2" s="4"/>
      <c r="B2" s="45" t="s">
        <v>25</v>
      </c>
      <c r="C2" s="41" t="s">
        <v>0</v>
      </c>
      <c r="D2" s="41" t="s">
        <v>1</v>
      </c>
      <c r="E2" s="42" t="s">
        <v>2</v>
      </c>
      <c r="F2" s="2"/>
      <c r="G2" s="4"/>
    </row>
    <row r="3" spans="1:9" ht="20.100000000000001" customHeight="1" x14ac:dyDescent="0.2">
      <c r="A3" s="4"/>
      <c r="B3" s="46" t="s">
        <v>3</v>
      </c>
      <c r="C3" s="43">
        <v>3453225</v>
      </c>
      <c r="D3" s="43">
        <v>3543818</v>
      </c>
      <c r="E3" s="44">
        <f t="shared" ref="E3:E10" si="0">SUM(C3:D3)</f>
        <v>6997043</v>
      </c>
      <c r="F3" s="4"/>
      <c r="G3" s="4"/>
    </row>
    <row r="4" spans="1:9" ht="20.100000000000001" customHeight="1" x14ac:dyDescent="0.2">
      <c r="A4" s="4"/>
      <c r="B4" s="46" t="s">
        <v>4</v>
      </c>
      <c r="C4" s="43">
        <v>2819062</v>
      </c>
      <c r="D4" s="43">
        <v>2945263</v>
      </c>
      <c r="E4" s="44">
        <f t="shared" si="0"/>
        <v>5764325</v>
      </c>
      <c r="F4" s="4"/>
      <c r="G4" s="4"/>
    </row>
    <row r="5" spans="1:9" ht="20.100000000000001" customHeight="1" x14ac:dyDescent="0.2">
      <c r="A5" s="4"/>
      <c r="B5" s="46" t="s">
        <v>5</v>
      </c>
      <c r="C5" s="43">
        <v>2255501</v>
      </c>
      <c r="D5" s="43">
        <v>2338002</v>
      </c>
      <c r="E5" s="44">
        <f t="shared" si="0"/>
        <v>4593503</v>
      </c>
      <c r="F5" s="4"/>
      <c r="G5" s="4"/>
    </row>
    <row r="6" spans="1:9" ht="20.100000000000001" customHeight="1" x14ac:dyDescent="0.2">
      <c r="A6" s="4"/>
      <c r="B6" s="46" t="s">
        <v>6</v>
      </c>
      <c r="C6" s="43">
        <v>770271</v>
      </c>
      <c r="D6" s="43">
        <v>799159</v>
      </c>
      <c r="E6" s="44">
        <f t="shared" si="0"/>
        <v>1569430</v>
      </c>
      <c r="F6" s="4"/>
      <c r="G6" s="4"/>
    </row>
    <row r="7" spans="1:9" ht="20.100000000000001" customHeight="1" x14ac:dyDescent="0.2">
      <c r="A7" s="4"/>
      <c r="B7" s="46" t="s">
        <v>7</v>
      </c>
      <c r="C7" s="43">
        <v>1232759</v>
      </c>
      <c r="D7" s="43">
        <v>1228894</v>
      </c>
      <c r="E7" s="44">
        <f t="shared" si="0"/>
        <v>2461653</v>
      </c>
      <c r="F7" s="4"/>
      <c r="G7" s="4"/>
    </row>
    <row r="8" spans="1:9" ht="20.100000000000001" customHeight="1" x14ac:dyDescent="0.2">
      <c r="A8" s="4"/>
      <c r="B8" s="46" t="s">
        <v>8</v>
      </c>
      <c r="C8" s="43">
        <v>234628</v>
      </c>
      <c r="D8" s="43">
        <v>242716</v>
      </c>
      <c r="E8" s="44">
        <f t="shared" si="0"/>
        <v>477344</v>
      </c>
      <c r="F8" s="4"/>
      <c r="G8" s="4"/>
    </row>
    <row r="9" spans="1:9" ht="20.100000000000001" customHeight="1" x14ac:dyDescent="0.2">
      <c r="A9" s="4"/>
      <c r="B9" s="46" t="s">
        <v>9</v>
      </c>
      <c r="C9" s="43">
        <v>106943</v>
      </c>
      <c r="D9" s="43">
        <v>100647</v>
      </c>
      <c r="E9" s="44">
        <f t="shared" si="0"/>
        <v>207590</v>
      </c>
      <c r="F9" s="4"/>
      <c r="G9" s="4"/>
    </row>
    <row r="10" spans="1:9" ht="20.100000000000001" customHeight="1" x14ac:dyDescent="0.2">
      <c r="A10" s="4"/>
      <c r="B10" s="46" t="s">
        <v>10</v>
      </c>
      <c r="C10" s="43">
        <v>192190</v>
      </c>
      <c r="D10" s="43">
        <v>203558</v>
      </c>
      <c r="E10" s="44">
        <f t="shared" si="0"/>
        <v>395748</v>
      </c>
      <c r="F10" s="4"/>
      <c r="G10" s="4"/>
    </row>
    <row r="11" spans="1:9" ht="20.100000000000001" customHeight="1" x14ac:dyDescent="0.2">
      <c r="A11" s="4"/>
      <c r="B11" s="46" t="s">
        <v>2</v>
      </c>
      <c r="C11" s="44">
        <f>SUM(C3:C10)</f>
        <v>11064579</v>
      </c>
      <c r="D11" s="44">
        <f>SUM(D3:D10)</f>
        <v>11402057</v>
      </c>
      <c r="E11" s="44">
        <f t="shared" ref="E11" si="1">SUM(C11:D11)</f>
        <v>22466636</v>
      </c>
      <c r="F11" s="4"/>
      <c r="G11" s="4"/>
    </row>
    <row r="12" spans="1:9" ht="20.100000000000001" customHeight="1" x14ac:dyDescent="0.2">
      <c r="A12" s="4"/>
      <c r="B12" s="215" t="s">
        <v>27</v>
      </c>
      <c r="C12" s="216"/>
      <c r="D12" s="216"/>
      <c r="E12" s="216"/>
    </row>
    <row r="13" spans="1:9" ht="20.100000000000001" customHeight="1" x14ac:dyDescent="0.2">
      <c r="G13" s="4"/>
    </row>
    <row r="14" spans="1:9" ht="20.100000000000001" customHeight="1" x14ac:dyDescent="0.2">
      <c r="A14" s="1"/>
      <c r="B14" s="1"/>
      <c r="C14" s="1"/>
      <c r="D14" s="1"/>
      <c r="E14" s="1"/>
      <c r="F14" s="1"/>
    </row>
    <row r="15" spans="1:9" ht="11.85" customHeight="1" x14ac:dyDescent="0.2">
      <c r="B15" s="135" t="s">
        <v>34</v>
      </c>
      <c r="C15" s="142"/>
      <c r="D15" s="136"/>
    </row>
    <row r="16" spans="1:9" ht="11.85" customHeight="1" x14ac:dyDescent="0.2">
      <c r="B16" s="137" t="s">
        <v>35</v>
      </c>
      <c r="D16" s="138"/>
      <c r="E16" s="6"/>
      <c r="F16" s="6"/>
      <c r="G16" s="6"/>
      <c r="H16" s="6"/>
      <c r="I16" s="6"/>
    </row>
    <row r="17" spans="2:9" ht="11.85" customHeight="1" x14ac:dyDescent="0.2">
      <c r="B17" s="137" t="s">
        <v>36</v>
      </c>
      <c r="D17" s="138"/>
      <c r="E17" s="6"/>
      <c r="F17" s="6"/>
      <c r="G17" s="6"/>
      <c r="H17" s="6"/>
      <c r="I17" s="6"/>
    </row>
    <row r="18" spans="2:9" ht="11.85" customHeight="1" x14ac:dyDescent="0.2">
      <c r="B18" s="137" t="s">
        <v>37</v>
      </c>
      <c r="D18" s="138"/>
      <c r="E18" s="6"/>
      <c r="F18" s="6"/>
      <c r="G18" s="6"/>
      <c r="H18" s="6"/>
      <c r="I18" s="6"/>
    </row>
    <row r="19" spans="2:9" ht="11.85" customHeight="1" x14ac:dyDescent="0.2">
      <c r="B19" s="137" t="s">
        <v>38</v>
      </c>
      <c r="D19" s="138"/>
      <c r="E19" s="6"/>
      <c r="F19" s="6"/>
      <c r="G19" s="6"/>
      <c r="H19" s="6"/>
      <c r="I19" s="6"/>
    </row>
    <row r="20" spans="2:9" ht="11.85" customHeight="1" x14ac:dyDescent="0.2">
      <c r="B20" s="137" t="s">
        <v>39</v>
      </c>
      <c r="D20" s="138"/>
      <c r="E20" s="6"/>
      <c r="F20" s="6"/>
      <c r="G20" s="6"/>
      <c r="H20" s="6"/>
      <c r="I20" s="6"/>
    </row>
    <row r="21" spans="2:9" ht="11.85" customHeight="1" x14ac:dyDescent="0.2">
      <c r="B21" s="137" t="s">
        <v>40</v>
      </c>
      <c r="D21" s="138"/>
      <c r="E21" s="6"/>
      <c r="F21" s="6"/>
      <c r="G21" s="6"/>
      <c r="H21" s="6"/>
      <c r="I21" s="6"/>
    </row>
    <row r="22" spans="2:9" ht="11.85" customHeight="1" x14ac:dyDescent="0.2">
      <c r="B22" s="139" t="s">
        <v>41</v>
      </c>
      <c r="C22" s="141"/>
      <c r="D22" s="140"/>
      <c r="E22" s="6"/>
      <c r="F22" s="6"/>
      <c r="G22" s="6"/>
      <c r="H22" s="6"/>
      <c r="I22" s="6"/>
    </row>
    <row r="23" spans="2:9" ht="20.100000000000001" customHeight="1" x14ac:dyDescent="0.2">
      <c r="C23" s="6"/>
      <c r="D23" s="6"/>
      <c r="E23" s="6"/>
      <c r="F23" s="6"/>
      <c r="G23" s="6"/>
      <c r="H23" s="6"/>
      <c r="I23" s="6"/>
    </row>
    <row r="24" spans="2:9" ht="20.100000000000001" customHeight="1" x14ac:dyDescent="0.2">
      <c r="C24" s="6"/>
      <c r="D24" s="6"/>
      <c r="E24" s="6"/>
      <c r="F24" s="6"/>
      <c r="G24" s="6"/>
      <c r="H24" s="6"/>
      <c r="I24" s="6"/>
    </row>
    <row r="31" spans="2:9" ht="20.100000000000001" customHeight="1" x14ac:dyDescent="0.2">
      <c r="C31" s="6"/>
      <c r="D31" s="6"/>
      <c r="E31" s="6"/>
      <c r="F31" s="6"/>
      <c r="G31" s="6"/>
      <c r="H31" s="6"/>
      <c r="I31" s="6"/>
    </row>
    <row r="32" spans="2:9" ht="20.100000000000001" customHeight="1" x14ac:dyDescent="0.2">
      <c r="C32" s="6"/>
      <c r="D32" s="6"/>
      <c r="E32" s="6"/>
      <c r="F32" s="6"/>
      <c r="G32" s="6"/>
      <c r="H32" s="6"/>
      <c r="I32" s="6"/>
    </row>
    <row r="33" spans="3:10" ht="20.100000000000001" customHeight="1" x14ac:dyDescent="0.2">
      <c r="C33" s="6"/>
      <c r="D33" s="6"/>
      <c r="E33" s="6"/>
      <c r="F33" s="6"/>
      <c r="G33" s="6"/>
      <c r="H33" s="6"/>
      <c r="I33" s="6"/>
    </row>
    <row r="34" spans="3:10" ht="20.100000000000001" customHeight="1" x14ac:dyDescent="0.2">
      <c r="C34" s="6"/>
      <c r="D34" s="6"/>
      <c r="E34" s="6"/>
      <c r="F34" s="6"/>
      <c r="G34" s="6"/>
      <c r="H34" s="6"/>
      <c r="I34" s="6"/>
    </row>
    <row r="35" spans="3:10" ht="20.100000000000001" customHeight="1" x14ac:dyDescent="0.2">
      <c r="C35" s="6"/>
      <c r="D35" s="6"/>
      <c r="E35" s="6"/>
      <c r="F35" s="6"/>
      <c r="G35" s="6"/>
      <c r="H35" s="6"/>
      <c r="I35" s="6"/>
    </row>
    <row r="36" spans="3:10" ht="20.100000000000001" customHeight="1" x14ac:dyDescent="0.2">
      <c r="C36" s="6"/>
      <c r="D36" s="6"/>
      <c r="E36" s="6"/>
      <c r="F36" s="6"/>
      <c r="G36" s="6"/>
      <c r="H36" s="6"/>
      <c r="I36" s="6"/>
    </row>
    <row r="37" spans="3:10" ht="20.100000000000001" customHeight="1" x14ac:dyDescent="0.2">
      <c r="C37" s="6"/>
      <c r="D37" s="6"/>
      <c r="E37" s="6"/>
      <c r="F37" s="6"/>
      <c r="G37" s="6"/>
      <c r="H37" s="6"/>
      <c r="I37" s="6"/>
    </row>
    <row r="38" spans="3:10" ht="20.100000000000001" customHeight="1" x14ac:dyDescent="0.2">
      <c r="C38" s="6"/>
      <c r="D38" s="6"/>
      <c r="E38" s="6"/>
      <c r="F38" s="6"/>
      <c r="G38" s="6"/>
      <c r="H38" s="6"/>
      <c r="I38" s="6"/>
    </row>
    <row r="39" spans="3:10" ht="20.100000000000001" customHeight="1" x14ac:dyDescent="0.2">
      <c r="C39" s="6"/>
      <c r="D39" s="6"/>
      <c r="E39" s="6"/>
      <c r="F39" s="6"/>
      <c r="G39" s="6"/>
      <c r="H39" s="6"/>
      <c r="I39" s="6"/>
    </row>
    <row r="45" spans="3:10" ht="20.100000000000001" customHeight="1" x14ac:dyDescent="0.2">
      <c r="D45" s="6"/>
      <c r="E45" s="6"/>
      <c r="F45" s="6"/>
      <c r="G45" s="6"/>
      <c r="H45" s="6"/>
      <c r="I45" s="6"/>
      <c r="J45" s="6"/>
    </row>
    <row r="46" spans="3:10" ht="20.100000000000001" customHeight="1" x14ac:dyDescent="0.2">
      <c r="D46" s="6"/>
      <c r="E46" s="6"/>
      <c r="F46" s="6"/>
      <c r="G46" s="6"/>
      <c r="H46" s="6"/>
      <c r="I46" s="6"/>
      <c r="J46" s="6"/>
    </row>
    <row r="47" spans="3:10" ht="20.100000000000001" customHeight="1" x14ac:dyDescent="0.2">
      <c r="D47" s="6"/>
      <c r="E47" s="6"/>
      <c r="F47" s="6"/>
      <c r="G47" s="6"/>
      <c r="H47" s="6"/>
      <c r="I47" s="6"/>
      <c r="J47" s="6"/>
    </row>
    <row r="48" spans="3:10" ht="20.100000000000001" customHeight="1" x14ac:dyDescent="0.2">
      <c r="D48" s="6"/>
      <c r="E48" s="6"/>
      <c r="F48" s="6"/>
      <c r="G48" s="6"/>
      <c r="H48" s="6"/>
      <c r="I48" s="6"/>
      <c r="J48" s="6"/>
    </row>
    <row r="49" spans="4:10" ht="20.100000000000001" customHeight="1" x14ac:dyDescent="0.2">
      <c r="D49" s="6"/>
      <c r="E49" s="6"/>
      <c r="F49" s="6"/>
      <c r="G49" s="6"/>
      <c r="H49" s="6"/>
      <c r="I49" s="6"/>
      <c r="J49" s="6"/>
    </row>
    <row r="50" spans="4:10" ht="20.100000000000001" customHeight="1" x14ac:dyDescent="0.2">
      <c r="D50" s="6"/>
      <c r="E50" s="6"/>
      <c r="F50" s="6"/>
      <c r="G50" s="6"/>
      <c r="H50" s="6"/>
      <c r="I50" s="6"/>
      <c r="J50" s="6"/>
    </row>
    <row r="51" spans="4:10" ht="20.100000000000001" customHeight="1" x14ac:dyDescent="0.2">
      <c r="D51" s="6"/>
      <c r="E51" s="6"/>
      <c r="F51" s="6"/>
      <c r="G51" s="6"/>
      <c r="H51" s="6"/>
      <c r="I51" s="6"/>
      <c r="J51" s="6"/>
    </row>
    <row r="52" spans="4:10" ht="20.100000000000001" customHeight="1" x14ac:dyDescent="0.2">
      <c r="D52" s="6"/>
      <c r="E52" s="6"/>
      <c r="F52" s="6"/>
      <c r="G52" s="6"/>
      <c r="H52" s="6"/>
      <c r="I52" s="6"/>
      <c r="J52" s="6"/>
    </row>
    <row r="53" spans="4:10" ht="20.100000000000001" customHeight="1" x14ac:dyDescent="0.2">
      <c r="D53" s="6"/>
      <c r="E53" s="6"/>
      <c r="F53" s="6"/>
      <c r="G53" s="6"/>
      <c r="H53" s="6"/>
      <c r="I53" s="6"/>
      <c r="J53" s="6"/>
    </row>
  </sheetData>
  <mergeCells count="2">
    <mergeCell ref="B1:E1"/>
    <mergeCell ref="B12:E12"/>
  </mergeCells>
  <phoneticPr fontId="5" type="noConversion"/>
  <pageMargins left="0.74803149606299213" right="0.74803149606299213" top="0.98425196850393704" bottom="0.98425196850393704" header="0.51181102362204722" footer="0.51181102362204722"/>
  <pageSetup paperSize="9" orientation="landscape" r:id="rId1"/>
  <headerFooter alignWithMargins="0">
    <oddHeader xml:space="preserve">&amp;C&amp;"Arial,Bold"The Australian Organ Donor  Register
Intent Registrations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63"/>
  <sheetViews>
    <sheetView workbookViewId="0">
      <selection activeCell="Q14" sqref="Q14"/>
    </sheetView>
  </sheetViews>
  <sheetFormatPr defaultRowHeight="12.75" x14ac:dyDescent="0.2"/>
  <cols>
    <col min="1" max="1" width="8.85546875" bestFit="1" customWidth="1"/>
    <col min="9" max="9" width="10.7109375" customWidth="1"/>
  </cols>
  <sheetData>
    <row r="1" spans="1:9" x14ac:dyDescent="0.2">
      <c r="A1" s="217" t="s">
        <v>44</v>
      </c>
      <c r="B1" s="218"/>
      <c r="C1" s="218"/>
      <c r="D1" s="218"/>
      <c r="E1" s="218"/>
      <c r="F1" s="218"/>
      <c r="G1" s="218"/>
      <c r="H1" s="218"/>
    </row>
    <row r="2" spans="1:9" x14ac:dyDescent="0.2">
      <c r="A2" s="219"/>
      <c r="B2" s="219"/>
      <c r="C2" s="219"/>
      <c r="D2" s="219"/>
      <c r="E2" s="219"/>
      <c r="F2" s="219"/>
      <c r="G2" s="219"/>
      <c r="H2" s="219"/>
    </row>
    <row r="3" spans="1:9" x14ac:dyDescent="0.2">
      <c r="A3" s="108">
        <v>1826643</v>
      </c>
      <c r="B3" s="83" t="s">
        <v>3</v>
      </c>
      <c r="D3" s="5"/>
      <c r="E3" s="5"/>
      <c r="F3" s="5"/>
      <c r="G3" s="5"/>
      <c r="H3" s="8"/>
    </row>
    <row r="4" spans="1:9" x14ac:dyDescent="0.2">
      <c r="A4" s="108">
        <v>455272</v>
      </c>
      <c r="B4" s="83" t="s">
        <v>4</v>
      </c>
      <c r="D4" s="5"/>
      <c r="E4" s="5"/>
      <c r="F4" s="5"/>
      <c r="G4" s="5"/>
      <c r="H4" s="8"/>
    </row>
    <row r="5" spans="1:9" x14ac:dyDescent="0.2">
      <c r="A5" s="108">
        <v>640211</v>
      </c>
      <c r="B5" s="83" t="s">
        <v>5</v>
      </c>
      <c r="D5" s="5"/>
      <c r="E5" s="5"/>
      <c r="F5" s="5"/>
      <c r="G5" s="5"/>
      <c r="H5" s="8"/>
    </row>
    <row r="6" spans="1:9" x14ac:dyDescent="0.2">
      <c r="A6" s="108">
        <v>815860</v>
      </c>
      <c r="B6" s="83" t="s">
        <v>6</v>
      </c>
      <c r="D6" s="5"/>
      <c r="E6" s="5"/>
      <c r="F6" s="5"/>
      <c r="G6" s="5"/>
      <c r="H6" s="8"/>
    </row>
    <row r="7" spans="1:9" x14ac:dyDescent="0.2">
      <c r="A7" s="108">
        <v>442133</v>
      </c>
      <c r="B7" s="83" t="s">
        <v>7</v>
      </c>
      <c r="D7" s="5"/>
      <c r="E7" s="5"/>
      <c r="F7" s="5"/>
      <c r="G7" s="5"/>
      <c r="H7" s="8"/>
    </row>
    <row r="8" spans="1:9" x14ac:dyDescent="0.2">
      <c r="A8" s="108">
        <v>136513</v>
      </c>
      <c r="B8" s="83" t="s">
        <v>8</v>
      </c>
      <c r="D8" s="5"/>
      <c r="E8" s="5"/>
      <c r="F8" s="5"/>
      <c r="G8" s="5"/>
      <c r="H8" s="8"/>
    </row>
    <row r="9" spans="1:9" x14ac:dyDescent="0.2">
      <c r="A9" s="108">
        <v>8282</v>
      </c>
      <c r="B9" s="83" t="s">
        <v>9</v>
      </c>
      <c r="D9" s="5"/>
      <c r="E9" s="5"/>
      <c r="F9" s="5"/>
      <c r="G9" s="5"/>
      <c r="H9" s="8"/>
    </row>
    <row r="10" spans="1:9" x14ac:dyDescent="0.2">
      <c r="A10" s="108">
        <v>30277</v>
      </c>
      <c r="B10" s="83" t="s">
        <v>10</v>
      </c>
      <c r="D10" s="5"/>
      <c r="E10" s="5"/>
      <c r="F10" s="5"/>
      <c r="G10" s="5"/>
      <c r="H10" s="8"/>
    </row>
    <row r="11" spans="1:9" x14ac:dyDescent="0.2">
      <c r="A11" s="84">
        <f>SUM(A3:A10)</f>
        <v>4355191</v>
      </c>
      <c r="B11" s="85" t="s">
        <v>29</v>
      </c>
      <c r="C11" s="7"/>
      <c r="D11" s="5"/>
      <c r="E11" s="5"/>
      <c r="F11" s="5"/>
      <c r="G11" s="5"/>
      <c r="H11" s="8"/>
    </row>
    <row r="16" spans="1:9" x14ac:dyDescent="0.2">
      <c r="C16" s="3"/>
      <c r="D16" s="3"/>
      <c r="E16" s="3"/>
      <c r="F16" s="3"/>
      <c r="G16" s="3"/>
      <c r="H16" s="3"/>
      <c r="I16" s="3"/>
    </row>
    <row r="17" spans="3:9" x14ac:dyDescent="0.2">
      <c r="C17" s="6"/>
      <c r="D17" s="6"/>
      <c r="E17" s="6"/>
      <c r="F17" s="6"/>
      <c r="G17" s="6"/>
      <c r="H17" s="6"/>
      <c r="I17" s="6"/>
    </row>
    <row r="18" spans="3:9" x14ac:dyDescent="0.2">
      <c r="C18" s="6"/>
      <c r="D18" s="6"/>
      <c r="E18" s="6"/>
      <c r="F18" s="6"/>
      <c r="G18" s="6"/>
      <c r="H18" s="6"/>
      <c r="I18" s="6"/>
    </row>
    <row r="19" spans="3:9" x14ac:dyDescent="0.2">
      <c r="C19" s="6"/>
      <c r="D19" s="6"/>
      <c r="E19" s="6"/>
      <c r="F19" s="6"/>
      <c r="G19" s="6"/>
      <c r="H19" s="6"/>
      <c r="I19" s="6"/>
    </row>
    <row r="20" spans="3:9" x14ac:dyDescent="0.2">
      <c r="C20" s="6"/>
      <c r="D20" s="6"/>
      <c r="E20" s="6"/>
      <c r="F20" s="6"/>
      <c r="G20" s="6"/>
      <c r="H20" s="6"/>
      <c r="I20" s="6"/>
    </row>
    <row r="21" spans="3:9" x14ac:dyDescent="0.2">
      <c r="C21" s="6"/>
      <c r="D21" s="6"/>
      <c r="E21" s="6"/>
      <c r="F21" s="6"/>
      <c r="G21" s="6"/>
      <c r="H21" s="6"/>
      <c r="I21" s="6"/>
    </row>
    <row r="22" spans="3:9" x14ac:dyDescent="0.2">
      <c r="C22" s="6"/>
      <c r="D22" s="6"/>
      <c r="E22" s="6"/>
      <c r="F22" s="6"/>
      <c r="G22" s="6"/>
      <c r="H22" s="6"/>
      <c r="I22" s="6"/>
    </row>
    <row r="23" spans="3:9" x14ac:dyDescent="0.2">
      <c r="C23" s="6"/>
      <c r="D23" s="6"/>
      <c r="E23" s="6"/>
      <c r="F23" s="6"/>
      <c r="G23" s="6"/>
      <c r="H23" s="6"/>
      <c r="I23" s="6"/>
    </row>
    <row r="24" spans="3:9" x14ac:dyDescent="0.2">
      <c r="C24" s="6"/>
      <c r="D24" s="6"/>
      <c r="E24" s="6"/>
      <c r="F24" s="6"/>
      <c r="G24" s="6"/>
      <c r="H24" s="6"/>
      <c r="I24" s="6"/>
    </row>
    <row r="25" spans="3:9" x14ac:dyDescent="0.2">
      <c r="C25" s="6"/>
      <c r="D25" s="6"/>
      <c r="E25" s="6"/>
      <c r="F25" s="6"/>
      <c r="G25" s="6"/>
      <c r="H25" s="6"/>
      <c r="I25" s="6"/>
    </row>
    <row r="31" spans="3:9" x14ac:dyDescent="0.2">
      <c r="C31" s="3"/>
      <c r="D31" s="3"/>
      <c r="E31" s="3"/>
      <c r="F31" s="3"/>
      <c r="G31" s="3"/>
      <c r="H31" s="3"/>
      <c r="I31" s="3"/>
    </row>
    <row r="32" spans="3:9" x14ac:dyDescent="0.2">
      <c r="C32" s="6"/>
      <c r="D32" s="6"/>
      <c r="E32" s="6"/>
      <c r="F32" s="6"/>
      <c r="G32" s="6"/>
      <c r="H32" s="6"/>
      <c r="I32" s="6"/>
    </row>
    <row r="33" spans="3:10" x14ac:dyDescent="0.2">
      <c r="C33" s="6"/>
      <c r="D33" s="6"/>
      <c r="E33" s="6"/>
      <c r="F33" s="6"/>
      <c r="G33" s="6"/>
      <c r="H33" s="6"/>
      <c r="I33" s="6"/>
    </row>
    <row r="34" spans="3:10" x14ac:dyDescent="0.2">
      <c r="C34" s="6"/>
      <c r="D34" s="6"/>
      <c r="E34" s="6"/>
      <c r="F34" s="6"/>
      <c r="G34" s="6"/>
      <c r="H34" s="6"/>
      <c r="I34" s="6"/>
    </row>
    <row r="35" spans="3:10" x14ac:dyDescent="0.2">
      <c r="C35" s="6"/>
      <c r="D35" s="6"/>
      <c r="E35" s="6"/>
      <c r="F35" s="6"/>
      <c r="G35" s="6"/>
      <c r="H35" s="6"/>
      <c r="I35" s="6"/>
    </row>
    <row r="36" spans="3:10" x14ac:dyDescent="0.2">
      <c r="C36" s="6"/>
      <c r="D36" s="6"/>
      <c r="E36" s="6"/>
      <c r="F36" s="6"/>
      <c r="G36" s="6"/>
      <c r="H36" s="6"/>
      <c r="I36" s="6"/>
    </row>
    <row r="37" spans="3:10" x14ac:dyDescent="0.2">
      <c r="C37" s="6"/>
      <c r="D37" s="6"/>
      <c r="E37" s="6"/>
      <c r="F37" s="6"/>
      <c r="G37" s="6"/>
      <c r="H37" s="6"/>
      <c r="I37" s="6"/>
    </row>
    <row r="38" spans="3:10" x14ac:dyDescent="0.2">
      <c r="C38" s="6"/>
      <c r="D38" s="6"/>
      <c r="E38" s="6"/>
      <c r="F38" s="6"/>
      <c r="G38" s="6"/>
      <c r="H38" s="6"/>
      <c r="I38" s="6"/>
    </row>
    <row r="39" spans="3:10" x14ac:dyDescent="0.2">
      <c r="C39" s="6"/>
      <c r="D39" s="6"/>
      <c r="E39" s="6"/>
      <c r="F39" s="6"/>
      <c r="G39" s="6"/>
      <c r="H39" s="6"/>
      <c r="I39" s="6"/>
    </row>
    <row r="40" spans="3:10" x14ac:dyDescent="0.2">
      <c r="C40" s="6"/>
      <c r="D40" s="6"/>
      <c r="E40" s="6"/>
      <c r="F40" s="6"/>
      <c r="G40" s="6"/>
      <c r="H40" s="6"/>
      <c r="I40" s="6"/>
    </row>
    <row r="45" spans="3:10" x14ac:dyDescent="0.2">
      <c r="D45" s="3"/>
      <c r="E45" s="3"/>
      <c r="F45" s="3"/>
      <c r="G45" s="3"/>
      <c r="H45" s="3"/>
      <c r="I45" s="3"/>
      <c r="J45" s="3"/>
    </row>
    <row r="46" spans="3:10" x14ac:dyDescent="0.2">
      <c r="D46" s="6"/>
      <c r="E46" s="6"/>
      <c r="F46" s="6"/>
      <c r="G46" s="6"/>
      <c r="H46" s="6"/>
      <c r="I46" s="6"/>
      <c r="J46" s="6"/>
    </row>
    <row r="47" spans="3:10" x14ac:dyDescent="0.2">
      <c r="D47" s="6"/>
      <c r="E47" s="6"/>
      <c r="F47" s="6"/>
      <c r="G47" s="6"/>
      <c r="H47" s="6"/>
      <c r="I47" s="6"/>
      <c r="J47" s="6"/>
    </row>
    <row r="48" spans="3:10" x14ac:dyDescent="0.2">
      <c r="D48" s="6"/>
      <c r="E48" s="6"/>
      <c r="F48" s="6"/>
      <c r="G48" s="6"/>
      <c r="H48" s="6"/>
      <c r="I48" s="6"/>
      <c r="J48" s="6"/>
    </row>
    <row r="49" spans="1:10" x14ac:dyDescent="0.2">
      <c r="D49" s="6"/>
      <c r="E49" s="6"/>
      <c r="F49" s="6"/>
      <c r="G49" s="6"/>
      <c r="H49" s="6"/>
      <c r="I49" s="6"/>
      <c r="J49" s="6"/>
    </row>
    <row r="50" spans="1:10" x14ac:dyDescent="0.2">
      <c r="D50" s="6"/>
      <c r="E50" s="6"/>
      <c r="F50" s="6"/>
      <c r="G50" s="6"/>
      <c r="H50" s="6"/>
      <c r="I50" s="6"/>
      <c r="J50" s="6"/>
    </row>
    <row r="51" spans="1:10" x14ac:dyDescent="0.2">
      <c r="D51" s="6"/>
      <c r="E51" s="6"/>
      <c r="F51" s="6"/>
      <c r="G51" s="6"/>
      <c r="H51" s="6"/>
      <c r="I51" s="6"/>
      <c r="J51" s="6"/>
    </row>
    <row r="52" spans="1:10" x14ac:dyDescent="0.2">
      <c r="D52" s="6"/>
      <c r="E52" s="6"/>
      <c r="F52" s="6"/>
      <c r="G52" s="6"/>
      <c r="H52" s="6"/>
      <c r="I52" s="6"/>
      <c r="J52" s="6"/>
    </row>
    <row r="53" spans="1:10" x14ac:dyDescent="0.2">
      <c r="D53" s="6"/>
      <c r="E53" s="6"/>
      <c r="F53" s="6"/>
      <c r="G53" s="6"/>
      <c r="H53" s="6"/>
      <c r="I53" s="6"/>
      <c r="J53" s="6"/>
    </row>
    <row r="54" spans="1:10" x14ac:dyDescent="0.2">
      <c r="D54" s="6"/>
      <c r="E54" s="6"/>
      <c r="F54" s="6"/>
      <c r="G54" s="6"/>
      <c r="H54" s="6"/>
      <c r="I54" s="6"/>
      <c r="J54" s="6"/>
    </row>
    <row r="60" spans="1:10" x14ac:dyDescent="0.2">
      <c r="A60" s="2"/>
    </row>
    <row r="62" spans="1:10" x14ac:dyDescent="0.2">
      <c r="A62" s="2"/>
    </row>
    <row r="63" spans="1:10" x14ac:dyDescent="0.2">
      <c r="A63" s="2"/>
    </row>
  </sheetData>
  <mergeCells count="1">
    <mergeCell ref="A1:H2"/>
  </mergeCells>
  <phoneticPr fontId="5" type="noConversion"/>
  <pageMargins left="0.75" right="0.75" top="1" bottom="1" header="0.5" footer="0.5"/>
  <pageSetup paperSize="9" orientation="portrait" r:id="rId1"/>
  <headerFooter alignWithMargins="0">
    <oddHeader xml:space="preserve">&amp;C&amp;"Arial,Bold"The Australian Organ Donor  Register
Intent Registrations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4"/>
  <dimension ref="A1:J59"/>
  <sheetViews>
    <sheetView showRuler="0" showWhiteSpace="0" view="pageLayout" topLeftCell="A30" zoomScaleNormal="100" workbookViewId="0">
      <selection activeCell="D42" sqref="D42:D49"/>
    </sheetView>
  </sheetViews>
  <sheetFormatPr defaultColWidth="9.140625" defaultRowHeight="20.100000000000001" customHeight="1" x14ac:dyDescent="0.2"/>
  <cols>
    <col min="1" max="2" width="8.7109375" style="26" customWidth="1"/>
    <col min="3" max="10" width="12.7109375" style="26" customWidth="1"/>
    <col min="11" max="16384" width="9.140625" style="26"/>
  </cols>
  <sheetData>
    <row r="1" spans="1:10" s="13" customFormat="1" ht="20.100000000000001" customHeight="1" x14ac:dyDescent="0.2">
      <c r="A1" s="155" t="s">
        <v>11</v>
      </c>
      <c r="B1" s="176"/>
      <c r="C1" s="180"/>
      <c r="D1" s="181"/>
      <c r="E1" s="182"/>
      <c r="F1" s="11"/>
      <c r="G1" s="11"/>
      <c r="H1" s="11"/>
      <c r="I1" s="12"/>
    </row>
    <row r="2" spans="1:10" s="13" customFormat="1" ht="51" x14ac:dyDescent="0.2">
      <c r="A2" s="177"/>
      <c r="B2" s="177"/>
      <c r="C2" s="10" t="s">
        <v>22</v>
      </c>
      <c r="D2" s="10" t="s">
        <v>23</v>
      </c>
      <c r="E2" s="14" t="s">
        <v>24</v>
      </c>
      <c r="F2" s="11"/>
      <c r="G2" s="12"/>
      <c r="H2" s="11"/>
      <c r="I2" s="15"/>
    </row>
    <row r="3" spans="1:10" s="13" customFormat="1" ht="20.100000000000001" customHeight="1" x14ac:dyDescent="0.2">
      <c r="A3" s="179" t="s">
        <v>17</v>
      </c>
      <c r="B3" s="22" t="s">
        <v>3</v>
      </c>
      <c r="C3" s="111">
        <v>1826395</v>
      </c>
      <c r="D3" s="109">
        <v>0.41889999999999999</v>
      </c>
      <c r="E3" s="16">
        <f>IF(C3=0,0,(C3-'Jan 26'!C3)/'Jan 26'!C3)</f>
        <v>-9.3618297942696838E-5</v>
      </c>
      <c r="F3" s="17"/>
      <c r="G3" s="18"/>
      <c r="H3" s="11"/>
      <c r="I3" s="12"/>
    </row>
    <row r="4" spans="1:10" s="13" customFormat="1" ht="20.100000000000001" customHeight="1" x14ac:dyDescent="0.2">
      <c r="A4" s="179"/>
      <c r="B4" s="22" t="s">
        <v>4</v>
      </c>
      <c r="C4" s="111">
        <v>455399</v>
      </c>
      <c r="D4" s="109">
        <v>0.1045</v>
      </c>
      <c r="E4" s="16">
        <f>IF(C4=0,0,(C4-'Jan 26'!C4)/'Jan 26'!C4)</f>
        <v>-8.782734899734102E-5</v>
      </c>
      <c r="F4" s="17"/>
      <c r="G4" s="18"/>
      <c r="H4" s="11"/>
      <c r="I4" s="12"/>
    </row>
    <row r="5" spans="1:10" s="13" customFormat="1" ht="20.100000000000001" customHeight="1" x14ac:dyDescent="0.2">
      <c r="A5" s="179"/>
      <c r="B5" s="22" t="s">
        <v>5</v>
      </c>
      <c r="C5" s="111">
        <v>640963</v>
      </c>
      <c r="D5" s="109">
        <v>0.14699999999999999</v>
      </c>
      <c r="E5" s="16">
        <f>IF(C5=0,0,(C5-'Jan 26'!C5)/'Jan 26'!C5)</f>
        <v>3.3554533139393332E-4</v>
      </c>
      <c r="F5" s="17"/>
      <c r="G5" s="18"/>
      <c r="H5" s="11"/>
      <c r="I5" s="12"/>
    </row>
    <row r="6" spans="1:10" s="13" customFormat="1" ht="20.100000000000001" customHeight="1" x14ac:dyDescent="0.2">
      <c r="A6" s="179"/>
      <c r="B6" s="22" t="s">
        <v>6</v>
      </c>
      <c r="C6" s="111">
        <v>819022</v>
      </c>
      <c r="D6" s="109">
        <v>0.18790000000000001</v>
      </c>
      <c r="E6" s="16">
        <f>IF(C6=0,0,(C6-'Jan 26'!C6)/'Jan 26'!C6)</f>
        <v>2.0456352847617299E-3</v>
      </c>
      <c r="F6" s="17"/>
      <c r="G6" s="18"/>
      <c r="H6" s="11"/>
      <c r="I6" s="12"/>
    </row>
    <row r="7" spans="1:10" s="13" customFormat="1" ht="20.100000000000001" customHeight="1" x14ac:dyDescent="0.2">
      <c r="A7" s="179"/>
      <c r="B7" s="22" t="s">
        <v>7</v>
      </c>
      <c r="C7" s="111">
        <v>443047</v>
      </c>
      <c r="D7" s="109">
        <v>0.1016</v>
      </c>
      <c r="E7" s="16">
        <f>IF(C7=0,0,(C7-'Jan 26'!C7)/'Jan 26'!C7)</f>
        <v>8.7426015452039937E-4</v>
      </c>
      <c r="F7" s="17"/>
      <c r="G7" s="18"/>
      <c r="H7" s="11"/>
      <c r="I7" s="12"/>
    </row>
    <row r="8" spans="1:10" s="13" customFormat="1" ht="20.100000000000001" customHeight="1" x14ac:dyDescent="0.2">
      <c r="A8" s="179"/>
      <c r="B8" s="22" t="s">
        <v>8</v>
      </c>
      <c r="C8" s="111">
        <v>136512</v>
      </c>
      <c r="D8" s="109">
        <v>3.1300000000000001E-2</v>
      </c>
      <c r="E8" s="16">
        <f>IF(C8=0,0,(C8-'Jan 26'!C8)/'Jan 26'!C8)</f>
        <v>-6.592392379194409E-5</v>
      </c>
      <c r="F8" s="17"/>
      <c r="G8" s="18"/>
      <c r="H8" s="11"/>
      <c r="I8" s="12"/>
    </row>
    <row r="9" spans="1:10" s="13" customFormat="1" ht="20.100000000000001" customHeight="1" x14ac:dyDescent="0.2">
      <c r="A9" s="179"/>
      <c r="B9" s="22" t="s">
        <v>9</v>
      </c>
      <c r="C9" s="111">
        <v>8282</v>
      </c>
      <c r="D9" s="109">
        <v>1.9E-3</v>
      </c>
      <c r="E9" s="16">
        <f>IF(C9=0,0,(C9-'Jan 26'!C9)/'Jan 26'!C9)</f>
        <v>-4.8274197441467538E-4</v>
      </c>
      <c r="F9" s="17"/>
      <c r="G9" s="18"/>
      <c r="H9" s="11"/>
      <c r="I9" s="12"/>
    </row>
    <row r="10" spans="1:10" s="13" customFormat="1" ht="20.100000000000001" customHeight="1" x14ac:dyDescent="0.2">
      <c r="A10" s="179"/>
      <c r="B10" s="22" t="s">
        <v>10</v>
      </c>
      <c r="C10" s="111">
        <v>30281</v>
      </c>
      <c r="D10" s="109">
        <v>6.8999999999999999E-3</v>
      </c>
      <c r="E10" s="16">
        <f>IF(C10=0,0,(C10-'Jan 26'!C10)/'Jan 26'!C10)</f>
        <v>-5.6109314146148264E-4</v>
      </c>
      <c r="F10" s="17"/>
      <c r="G10" s="18"/>
      <c r="H10" s="11"/>
      <c r="I10" s="12"/>
    </row>
    <row r="11" spans="1:10" s="13" customFormat="1" ht="20.100000000000001" customHeight="1" x14ac:dyDescent="0.2">
      <c r="A11" s="144" t="s">
        <v>18</v>
      </c>
      <c r="B11" s="145"/>
      <c r="C11" s="19">
        <f>SUM(C3:C10)</f>
        <v>4359901</v>
      </c>
      <c r="D11" s="105">
        <f>SUM(D3:D10)</f>
        <v>1</v>
      </c>
      <c r="E11" s="59">
        <f>IF(C11=0,0,(C11-'Jan 26'!C11)/'Jan 26'!C11)</f>
        <v>4.6651252401403625E-4</v>
      </c>
      <c r="F11" s="17"/>
      <c r="G11" s="18"/>
      <c r="H11" s="11"/>
      <c r="I11" s="12"/>
    </row>
    <row r="12" spans="1:10" s="13" customFormat="1" ht="20.100000000000001" customHeight="1" x14ac:dyDescent="0.2"/>
    <row r="14" spans="1:10" s="24" customFormat="1" ht="20.100000000000001" customHeight="1" x14ac:dyDescent="0.2">
      <c r="A14" s="144" t="s">
        <v>11</v>
      </c>
      <c r="B14" s="144"/>
      <c r="C14" s="149" t="s">
        <v>1</v>
      </c>
      <c r="D14" s="183"/>
      <c r="E14" s="183"/>
      <c r="F14" s="183"/>
      <c r="G14" s="183"/>
      <c r="H14" s="183"/>
      <c r="I14" s="183"/>
      <c r="J14" s="184"/>
    </row>
    <row r="15" spans="1:10" s="24" customFormat="1" ht="39.950000000000003" customHeight="1" x14ac:dyDescent="0.2">
      <c r="A15" s="144"/>
      <c r="B15" s="144"/>
      <c r="C15" s="22" t="s">
        <v>21</v>
      </c>
      <c r="D15" s="22" t="s">
        <v>12</v>
      </c>
      <c r="E15" s="22" t="s">
        <v>13</v>
      </c>
      <c r="F15" s="22" t="s">
        <v>14</v>
      </c>
      <c r="G15" s="22" t="s">
        <v>15</v>
      </c>
      <c r="H15" s="22" t="s">
        <v>16</v>
      </c>
      <c r="I15" s="22" t="s">
        <v>2</v>
      </c>
      <c r="J15" s="23" t="s">
        <v>26</v>
      </c>
    </row>
    <row r="16" spans="1:10" s="24" customFormat="1" ht="20.100000000000001" customHeight="1" x14ac:dyDescent="0.2">
      <c r="A16" s="179" t="s">
        <v>17</v>
      </c>
      <c r="B16" s="22" t="s">
        <v>3</v>
      </c>
      <c r="C16" s="111">
        <v>8441</v>
      </c>
      <c r="D16" s="111">
        <v>21597</v>
      </c>
      <c r="E16" s="111">
        <v>106737</v>
      </c>
      <c r="F16" s="111">
        <v>195274</v>
      </c>
      <c r="G16" s="111">
        <v>197700</v>
      </c>
      <c r="H16" s="111">
        <v>354731</v>
      </c>
      <c r="I16" s="62">
        <v>884480</v>
      </c>
      <c r="J16" s="75">
        <f>I16/'ABS Estimated Population'!D3</f>
        <v>0.24958392332789101</v>
      </c>
    </row>
    <row r="17" spans="1:10" s="24" customFormat="1" ht="20.100000000000001" customHeight="1" x14ac:dyDescent="0.2">
      <c r="A17" s="179"/>
      <c r="B17" s="22" t="s">
        <v>4</v>
      </c>
      <c r="C17" s="111">
        <v>8653</v>
      </c>
      <c r="D17" s="111">
        <v>26458</v>
      </c>
      <c r="E17" s="111">
        <v>37292</v>
      </c>
      <c r="F17" s="111">
        <v>60811</v>
      </c>
      <c r="G17" s="111">
        <v>49892</v>
      </c>
      <c r="H17" s="111">
        <v>77541</v>
      </c>
      <c r="I17" s="62">
        <v>260647</v>
      </c>
      <c r="J17" s="75">
        <f>I17/'ABS Estimated Population'!D4</f>
        <v>8.8497020469818818E-2</v>
      </c>
    </row>
    <row r="18" spans="1:10" s="24" customFormat="1" ht="20.100000000000001" customHeight="1" x14ac:dyDescent="0.2">
      <c r="A18" s="179"/>
      <c r="B18" s="22" t="s">
        <v>5</v>
      </c>
      <c r="C18" s="111">
        <v>7485</v>
      </c>
      <c r="D18" s="111">
        <v>21689</v>
      </c>
      <c r="E18" s="111">
        <v>71385</v>
      </c>
      <c r="F18" s="111">
        <v>78315</v>
      </c>
      <c r="G18" s="111">
        <v>64200</v>
      </c>
      <c r="H18" s="111">
        <v>72217</v>
      </c>
      <c r="I18" s="62">
        <v>315291</v>
      </c>
      <c r="J18" s="75">
        <f>I18/'ABS Estimated Population'!D5</f>
        <v>0.13485488891797356</v>
      </c>
    </row>
    <row r="19" spans="1:10" s="24" customFormat="1" ht="20.100000000000001" customHeight="1" x14ac:dyDescent="0.2">
      <c r="A19" s="179"/>
      <c r="B19" s="22" t="s">
        <v>6</v>
      </c>
      <c r="C19" s="111">
        <v>33287</v>
      </c>
      <c r="D19" s="111">
        <v>58493</v>
      </c>
      <c r="E19" s="111">
        <v>66720</v>
      </c>
      <c r="F19" s="111">
        <v>61866</v>
      </c>
      <c r="G19" s="111">
        <v>58606</v>
      </c>
      <c r="H19" s="111">
        <v>104404</v>
      </c>
      <c r="I19" s="62">
        <v>383376</v>
      </c>
      <c r="J19" s="75">
        <f>I19/'ABS Estimated Population'!D6</f>
        <v>0.47972431018107786</v>
      </c>
    </row>
    <row r="20" spans="1:10" s="24" customFormat="1" ht="20.100000000000001" customHeight="1" x14ac:dyDescent="0.2">
      <c r="A20" s="179"/>
      <c r="B20" s="22" t="s">
        <v>7</v>
      </c>
      <c r="C20" s="111">
        <v>3579</v>
      </c>
      <c r="D20" s="111">
        <v>9493</v>
      </c>
      <c r="E20" s="111">
        <v>16794</v>
      </c>
      <c r="F20" s="111">
        <v>47035</v>
      </c>
      <c r="G20" s="111">
        <v>53028</v>
      </c>
      <c r="H20" s="111">
        <v>92225</v>
      </c>
      <c r="I20" s="62">
        <v>222154</v>
      </c>
      <c r="J20" s="75">
        <f>I20/'ABS Estimated Population'!D7</f>
        <v>0.18077555916132718</v>
      </c>
    </row>
    <row r="21" spans="1:10" s="24" customFormat="1" ht="19.899999999999999" customHeight="1" x14ac:dyDescent="0.2">
      <c r="A21" s="179"/>
      <c r="B21" s="22" t="s">
        <v>8</v>
      </c>
      <c r="C21" s="111">
        <v>783</v>
      </c>
      <c r="D21" s="111">
        <v>2385</v>
      </c>
      <c r="E21" s="111">
        <v>4218</v>
      </c>
      <c r="F21" s="111">
        <v>13546</v>
      </c>
      <c r="G21" s="111">
        <v>15685</v>
      </c>
      <c r="H21" s="111">
        <v>30830</v>
      </c>
      <c r="I21" s="62">
        <v>67447</v>
      </c>
      <c r="J21" s="75">
        <f>I21/'ABS Estimated Population'!D8</f>
        <v>0.27788444107516602</v>
      </c>
    </row>
    <row r="22" spans="1:10" s="24" customFormat="1" ht="20.100000000000001" customHeight="1" x14ac:dyDescent="0.2">
      <c r="A22" s="179"/>
      <c r="B22" s="22" t="s">
        <v>9</v>
      </c>
      <c r="C22" s="111">
        <v>214</v>
      </c>
      <c r="D22" s="111">
        <v>807</v>
      </c>
      <c r="E22" s="111">
        <v>771</v>
      </c>
      <c r="F22" s="111">
        <v>1011</v>
      </c>
      <c r="G22" s="111">
        <v>979</v>
      </c>
      <c r="H22" s="111">
        <v>845</v>
      </c>
      <c r="I22" s="62">
        <v>4627</v>
      </c>
      <c r="J22" s="75">
        <f>I22/'ABS Estimated Population'!D9</f>
        <v>4.5972557552634456E-2</v>
      </c>
    </row>
    <row r="23" spans="1:10" s="24" customFormat="1" ht="20.100000000000001" customHeight="1" x14ac:dyDescent="0.2">
      <c r="A23" s="179"/>
      <c r="B23" s="22" t="s">
        <v>10</v>
      </c>
      <c r="C23" s="111">
        <v>970</v>
      </c>
      <c r="D23" s="111">
        <v>2822</v>
      </c>
      <c r="E23" s="111">
        <v>2840</v>
      </c>
      <c r="F23" s="111">
        <v>3831</v>
      </c>
      <c r="G23" s="111">
        <v>3257</v>
      </c>
      <c r="H23" s="111">
        <v>4112</v>
      </c>
      <c r="I23" s="62">
        <v>17832</v>
      </c>
      <c r="J23" s="75">
        <f>I23/'ABS Estimated Population'!D10</f>
        <v>8.7601568103439803E-2</v>
      </c>
    </row>
    <row r="24" spans="1:10" s="24" customFormat="1" ht="20.100000000000001" customHeight="1" x14ac:dyDescent="0.2">
      <c r="A24" s="144" t="s">
        <v>18</v>
      </c>
      <c r="B24" s="145"/>
      <c r="C24" s="63">
        <f t="shared" ref="C24:I24" si="0">SUM(C16:C23)</f>
        <v>63412</v>
      </c>
      <c r="D24" s="63">
        <f t="shared" si="0"/>
        <v>143744</v>
      </c>
      <c r="E24" s="63">
        <f t="shared" si="0"/>
        <v>306757</v>
      </c>
      <c r="F24" s="63">
        <f t="shared" si="0"/>
        <v>461689</v>
      </c>
      <c r="G24" s="63">
        <f t="shared" si="0"/>
        <v>443347</v>
      </c>
      <c r="H24" s="63">
        <f t="shared" si="0"/>
        <v>736905</v>
      </c>
      <c r="I24" s="63">
        <f t="shared" si="0"/>
        <v>2155854</v>
      </c>
      <c r="J24" s="76">
        <f>I24/'ABS Estimated Population'!D11</f>
        <v>0.18907588341296663</v>
      </c>
    </row>
    <row r="27" spans="1:10" s="24" customFormat="1" ht="20.100000000000001" customHeight="1" x14ac:dyDescent="0.2">
      <c r="A27" s="144" t="s">
        <v>11</v>
      </c>
      <c r="B27" s="144"/>
      <c r="C27" s="178" t="s">
        <v>0</v>
      </c>
      <c r="D27" s="178"/>
      <c r="E27" s="178"/>
      <c r="F27" s="178"/>
      <c r="G27" s="178"/>
      <c r="H27" s="178"/>
      <c r="I27" s="178"/>
      <c r="J27" s="150"/>
    </row>
    <row r="28" spans="1:10" s="24" customFormat="1" ht="39.950000000000003" customHeight="1" x14ac:dyDescent="0.2">
      <c r="A28" s="144"/>
      <c r="B28" s="144"/>
      <c r="C28" s="22" t="s">
        <v>21</v>
      </c>
      <c r="D28" s="22" t="s">
        <v>12</v>
      </c>
      <c r="E28" s="22" t="s">
        <v>13</v>
      </c>
      <c r="F28" s="22" t="s">
        <v>14</v>
      </c>
      <c r="G28" s="22" t="s">
        <v>15</v>
      </c>
      <c r="H28" s="22" t="s">
        <v>16</v>
      </c>
      <c r="I28" s="22" t="s">
        <v>2</v>
      </c>
      <c r="J28" s="23" t="s">
        <v>26</v>
      </c>
    </row>
    <row r="29" spans="1:10" s="24" customFormat="1" ht="20.100000000000001" customHeight="1" x14ac:dyDescent="0.2">
      <c r="A29" s="143" t="s">
        <v>17</v>
      </c>
      <c r="B29" s="22" t="s">
        <v>3</v>
      </c>
      <c r="C29" s="111">
        <v>2781</v>
      </c>
      <c r="D29" s="111">
        <v>8360</v>
      </c>
      <c r="E29" s="111">
        <v>109270</v>
      </c>
      <c r="F29" s="111">
        <v>202015</v>
      </c>
      <c r="G29" s="111">
        <v>209073</v>
      </c>
      <c r="H29" s="111">
        <v>410357</v>
      </c>
      <c r="I29" s="104">
        <v>941856</v>
      </c>
      <c r="J29" s="75">
        <f>I29/'ABS Estimated Population'!C3</f>
        <v>0.27274678018374127</v>
      </c>
    </row>
    <row r="30" spans="1:10" s="24" customFormat="1" ht="20.100000000000001" customHeight="1" x14ac:dyDescent="0.2">
      <c r="A30" s="143"/>
      <c r="B30" s="22" t="s">
        <v>4</v>
      </c>
      <c r="C30" s="111">
        <v>2907</v>
      </c>
      <c r="D30" s="111">
        <v>11530</v>
      </c>
      <c r="E30" s="111">
        <v>27948</v>
      </c>
      <c r="F30" s="111">
        <v>44485</v>
      </c>
      <c r="G30" s="111">
        <v>39458</v>
      </c>
      <c r="H30" s="111">
        <v>64714</v>
      </c>
      <c r="I30" s="104">
        <v>191042</v>
      </c>
      <c r="J30" s="75">
        <f>I30/'ABS Estimated Population'!C4</f>
        <v>6.7767931318999011E-2</v>
      </c>
    </row>
    <row r="31" spans="1:10" s="24" customFormat="1" ht="20.100000000000001" customHeight="1" x14ac:dyDescent="0.2">
      <c r="A31" s="143"/>
      <c r="B31" s="22" t="s">
        <v>5</v>
      </c>
      <c r="C31" s="111">
        <v>2311</v>
      </c>
      <c r="D31" s="111">
        <v>7924</v>
      </c>
      <c r="E31" s="111">
        <v>76237</v>
      </c>
      <c r="F31" s="111">
        <v>89133</v>
      </c>
      <c r="G31" s="111">
        <v>69393</v>
      </c>
      <c r="H31" s="111">
        <v>80657</v>
      </c>
      <c r="I31" s="104">
        <v>325655</v>
      </c>
      <c r="J31" s="75">
        <f>I31/'ABS Estimated Population'!C5</f>
        <v>0.14438255624803537</v>
      </c>
    </row>
    <row r="32" spans="1:10" s="24" customFormat="1" ht="20.100000000000001" customHeight="1" x14ac:dyDescent="0.2">
      <c r="A32" s="143"/>
      <c r="B32" s="22" t="s">
        <v>6</v>
      </c>
      <c r="C32" s="111">
        <v>31659</v>
      </c>
      <c r="D32" s="111">
        <v>67899</v>
      </c>
      <c r="E32" s="111">
        <v>78748</v>
      </c>
      <c r="F32" s="111">
        <v>71728</v>
      </c>
      <c r="G32" s="111">
        <v>65484</v>
      </c>
      <c r="H32" s="111">
        <v>120045</v>
      </c>
      <c r="I32" s="104">
        <v>435563</v>
      </c>
      <c r="J32" s="75">
        <f>I32/'ABS Estimated Population'!C6</f>
        <v>0.5654672186801788</v>
      </c>
    </row>
    <row r="33" spans="1:10" s="24" customFormat="1" ht="20.100000000000001" customHeight="1" x14ac:dyDescent="0.2">
      <c r="A33" s="143"/>
      <c r="B33" s="22" t="s">
        <v>7</v>
      </c>
      <c r="C33" s="111">
        <v>1177</v>
      </c>
      <c r="D33" s="111">
        <v>3624</v>
      </c>
      <c r="E33" s="111">
        <v>14360</v>
      </c>
      <c r="F33" s="111">
        <v>46500</v>
      </c>
      <c r="G33" s="111">
        <v>53815</v>
      </c>
      <c r="H33" s="111">
        <v>100125</v>
      </c>
      <c r="I33" s="104">
        <v>219601</v>
      </c>
      <c r="J33" s="75">
        <f>I33/'ABS Estimated Population'!C7</f>
        <v>0.17813781931423742</v>
      </c>
    </row>
    <row r="34" spans="1:10" s="24" customFormat="1" ht="20.100000000000001" customHeight="1" x14ac:dyDescent="0.2">
      <c r="A34" s="143"/>
      <c r="B34" s="22" t="s">
        <v>8</v>
      </c>
      <c r="C34" s="111">
        <v>221</v>
      </c>
      <c r="D34" s="111">
        <v>849</v>
      </c>
      <c r="E34" s="111">
        <v>3571</v>
      </c>
      <c r="F34" s="111">
        <v>13916</v>
      </c>
      <c r="G34" s="111">
        <v>16136</v>
      </c>
      <c r="H34" s="111">
        <v>34364</v>
      </c>
      <c r="I34" s="104">
        <v>69057</v>
      </c>
      <c r="J34" s="75">
        <f>I34/'ABS Estimated Population'!C8</f>
        <v>0.29432548544930698</v>
      </c>
    </row>
    <row r="35" spans="1:10" s="24" customFormat="1" ht="20.100000000000001" customHeight="1" x14ac:dyDescent="0.2">
      <c r="A35" s="143"/>
      <c r="B35" s="22" t="s">
        <v>9</v>
      </c>
      <c r="C35" s="111">
        <v>89</v>
      </c>
      <c r="D35" s="111">
        <v>326</v>
      </c>
      <c r="E35" s="111">
        <v>513</v>
      </c>
      <c r="F35" s="111">
        <v>803</v>
      </c>
      <c r="G35" s="111">
        <v>949</v>
      </c>
      <c r="H35" s="111">
        <v>974</v>
      </c>
      <c r="I35" s="104">
        <v>3654</v>
      </c>
      <c r="J35" s="75">
        <f>I35/'ABS Estimated Population'!C9</f>
        <v>3.4167734213553014E-2</v>
      </c>
    </row>
    <row r="36" spans="1:10" s="24" customFormat="1" ht="20.100000000000001" customHeight="1" x14ac:dyDescent="0.2">
      <c r="A36" s="143"/>
      <c r="B36" s="22" t="s">
        <v>10</v>
      </c>
      <c r="C36" s="111">
        <v>361</v>
      </c>
      <c r="D36" s="111">
        <v>1348</v>
      </c>
      <c r="E36" s="111">
        <v>1829</v>
      </c>
      <c r="F36" s="111">
        <v>2734</v>
      </c>
      <c r="G36" s="111">
        <v>2661</v>
      </c>
      <c r="H36" s="111">
        <v>3513</v>
      </c>
      <c r="I36" s="104">
        <v>12446</v>
      </c>
      <c r="J36" s="75">
        <f>I36/'ABS Estimated Population'!C10</f>
        <v>6.4758832405432121E-2</v>
      </c>
    </row>
    <row r="37" spans="1:10" s="24" customFormat="1" ht="20.100000000000001" customHeight="1" x14ac:dyDescent="0.2">
      <c r="A37" s="144" t="s">
        <v>18</v>
      </c>
      <c r="B37" s="145"/>
      <c r="C37" s="86">
        <f>SUM(C29:C36)</f>
        <v>41506</v>
      </c>
      <c r="D37" s="86">
        <f t="shared" ref="D37:I37" si="1">SUM(D29:D36)</f>
        <v>101860</v>
      </c>
      <c r="E37" s="86">
        <f t="shared" si="1"/>
        <v>312476</v>
      </c>
      <c r="F37" s="86">
        <f t="shared" si="1"/>
        <v>471314</v>
      </c>
      <c r="G37" s="86">
        <f t="shared" si="1"/>
        <v>456969</v>
      </c>
      <c r="H37" s="86">
        <f t="shared" si="1"/>
        <v>814749</v>
      </c>
      <c r="I37" s="86">
        <f t="shared" si="1"/>
        <v>2198874</v>
      </c>
      <c r="J37" s="76">
        <f>I37/'ABS Estimated Population'!C11</f>
        <v>0.19873092324615332</v>
      </c>
    </row>
    <row r="40" spans="1:10" s="24" customFormat="1" ht="20.100000000000001" customHeight="1" x14ac:dyDescent="0.2">
      <c r="A40" s="144" t="s">
        <v>11</v>
      </c>
      <c r="B40" s="150"/>
      <c r="C40" s="150"/>
      <c r="D40" s="149" t="s">
        <v>20</v>
      </c>
      <c r="E40" s="149"/>
      <c r="F40" s="149"/>
      <c r="G40" s="149"/>
      <c r="H40" s="149"/>
      <c r="I40" s="149"/>
      <c r="J40" s="149"/>
    </row>
    <row r="41" spans="1:10" s="24" customFormat="1" ht="20.100000000000001" customHeight="1" x14ac:dyDescent="0.2">
      <c r="A41" s="150"/>
      <c r="B41" s="150"/>
      <c r="C41" s="150"/>
      <c r="D41" s="22" t="s">
        <v>21</v>
      </c>
      <c r="E41" s="22" t="s">
        <v>12</v>
      </c>
      <c r="F41" s="22" t="s">
        <v>13</v>
      </c>
      <c r="G41" s="22" t="s">
        <v>14</v>
      </c>
      <c r="H41" s="22" t="s">
        <v>15</v>
      </c>
      <c r="I41" s="22" t="s">
        <v>16</v>
      </c>
      <c r="J41" s="22" t="s">
        <v>2</v>
      </c>
    </row>
    <row r="42" spans="1:10" s="24" customFormat="1" ht="20.100000000000001" customHeight="1" x14ac:dyDescent="0.2">
      <c r="A42" s="143" t="s">
        <v>17</v>
      </c>
      <c r="B42" s="166"/>
      <c r="C42" s="22" t="s">
        <v>3</v>
      </c>
      <c r="D42" s="111">
        <v>8</v>
      </c>
      <c r="E42" s="111">
        <v>11</v>
      </c>
      <c r="F42" s="111">
        <v>5</v>
      </c>
      <c r="G42" s="111">
        <v>2</v>
      </c>
      <c r="H42" s="111">
        <v>16</v>
      </c>
      <c r="I42" s="111">
        <v>17</v>
      </c>
      <c r="J42" s="29">
        <v>59</v>
      </c>
    </row>
    <row r="43" spans="1:10" s="24" customFormat="1" ht="20.100000000000001" customHeight="1" x14ac:dyDescent="0.2">
      <c r="A43" s="166"/>
      <c r="B43" s="166"/>
      <c r="C43" s="22" t="s">
        <v>4</v>
      </c>
      <c r="D43" s="111">
        <v>16</v>
      </c>
      <c r="E43" s="111">
        <v>18</v>
      </c>
      <c r="F43" s="111">
        <v>611</v>
      </c>
      <c r="G43" s="111">
        <v>1270</v>
      </c>
      <c r="H43" s="111">
        <v>779</v>
      </c>
      <c r="I43" s="111">
        <v>1016</v>
      </c>
      <c r="J43" s="29">
        <v>3710</v>
      </c>
    </row>
    <row r="44" spans="1:10" s="24" customFormat="1" ht="20.100000000000001" customHeight="1" x14ac:dyDescent="0.2">
      <c r="A44" s="166"/>
      <c r="B44" s="166"/>
      <c r="C44" s="22" t="s">
        <v>5</v>
      </c>
      <c r="D44" s="111">
        <v>3</v>
      </c>
      <c r="E44" s="111">
        <v>5</v>
      </c>
      <c r="F44" s="111">
        <v>7</v>
      </c>
      <c r="G44" s="111">
        <v>1</v>
      </c>
      <c r="H44" s="111">
        <v>0</v>
      </c>
      <c r="I44" s="111">
        <v>1</v>
      </c>
      <c r="J44" s="29">
        <v>17</v>
      </c>
    </row>
    <row r="45" spans="1:10" s="24" customFormat="1" ht="20.100000000000001" customHeight="1" x14ac:dyDescent="0.2">
      <c r="A45" s="166"/>
      <c r="B45" s="166"/>
      <c r="C45" s="22" t="s">
        <v>6</v>
      </c>
      <c r="D45" s="111">
        <v>5</v>
      </c>
      <c r="E45" s="111">
        <v>8</v>
      </c>
      <c r="F45" s="111">
        <v>19</v>
      </c>
      <c r="G45" s="111">
        <v>26</v>
      </c>
      <c r="H45" s="111">
        <v>10</v>
      </c>
      <c r="I45" s="111">
        <v>15</v>
      </c>
      <c r="J45" s="29">
        <v>83</v>
      </c>
    </row>
    <row r="46" spans="1:10" s="24" customFormat="1" ht="20.100000000000001" customHeight="1" x14ac:dyDescent="0.2">
      <c r="A46" s="166"/>
      <c r="B46" s="166"/>
      <c r="C46" s="22" t="s">
        <v>7</v>
      </c>
      <c r="D46" s="111">
        <v>1</v>
      </c>
      <c r="E46" s="111">
        <v>10</v>
      </c>
      <c r="F46" s="111">
        <v>103</v>
      </c>
      <c r="G46" s="111">
        <v>374</v>
      </c>
      <c r="H46" s="111">
        <v>309</v>
      </c>
      <c r="I46" s="111">
        <v>495</v>
      </c>
      <c r="J46" s="29">
        <v>1292</v>
      </c>
    </row>
    <row r="47" spans="1:10" s="24" customFormat="1" ht="20.100000000000001" customHeight="1" x14ac:dyDescent="0.2">
      <c r="A47" s="166"/>
      <c r="B47" s="166"/>
      <c r="C47" s="22" t="s">
        <v>8</v>
      </c>
      <c r="D47" s="112">
        <v>3</v>
      </c>
      <c r="E47" s="112">
        <v>3</v>
      </c>
      <c r="F47" s="112">
        <v>0</v>
      </c>
      <c r="G47" s="112">
        <v>2</v>
      </c>
      <c r="H47" s="112">
        <v>0</v>
      </c>
      <c r="I47" s="112">
        <v>0</v>
      </c>
      <c r="J47" s="29">
        <v>8</v>
      </c>
    </row>
    <row r="48" spans="1:10" s="24" customFormat="1" ht="20.100000000000001" customHeight="1" x14ac:dyDescent="0.2">
      <c r="A48" s="166"/>
      <c r="B48" s="166"/>
      <c r="C48" s="22" t="s">
        <v>9</v>
      </c>
      <c r="D48" s="112">
        <v>0</v>
      </c>
      <c r="E48" s="112">
        <v>0</v>
      </c>
      <c r="F48" s="112">
        <v>1</v>
      </c>
      <c r="G48" s="112">
        <v>0</v>
      </c>
      <c r="H48" s="112">
        <v>0</v>
      </c>
      <c r="I48" s="112">
        <v>0</v>
      </c>
      <c r="J48" s="29">
        <v>1</v>
      </c>
    </row>
    <row r="49" spans="1:10" s="24" customFormat="1" ht="20.100000000000001" customHeight="1" x14ac:dyDescent="0.2">
      <c r="A49" s="166"/>
      <c r="B49" s="166"/>
      <c r="C49" s="22" t="s">
        <v>10</v>
      </c>
      <c r="D49" s="112">
        <v>2</v>
      </c>
      <c r="E49" s="112">
        <v>1</v>
      </c>
      <c r="F49" s="112">
        <v>0</v>
      </c>
      <c r="G49" s="112">
        <v>0</v>
      </c>
      <c r="H49" s="112">
        <v>0</v>
      </c>
      <c r="I49" s="112">
        <v>0</v>
      </c>
      <c r="J49" s="29">
        <v>3</v>
      </c>
    </row>
    <row r="50" spans="1:10" s="24" customFormat="1" ht="20.100000000000001" customHeight="1" x14ac:dyDescent="0.2">
      <c r="A50" s="144" t="s">
        <v>18</v>
      </c>
      <c r="B50" s="150"/>
      <c r="C50" s="150"/>
      <c r="D50" s="47">
        <f t="shared" ref="D50:I50" si="2">SUM(D42:D49)</f>
        <v>38</v>
      </c>
      <c r="E50" s="47">
        <f t="shared" si="2"/>
        <v>56</v>
      </c>
      <c r="F50" s="47">
        <f t="shared" si="2"/>
        <v>746</v>
      </c>
      <c r="G50" s="47">
        <f t="shared" si="2"/>
        <v>1675</v>
      </c>
      <c r="H50" s="47">
        <f t="shared" si="2"/>
        <v>1114</v>
      </c>
      <c r="I50" s="47">
        <f t="shared" si="2"/>
        <v>1544</v>
      </c>
      <c r="J50" s="65">
        <v>5173</v>
      </c>
    </row>
    <row r="51" spans="1:10" s="24" customFormat="1" ht="20.100000000000001" customHeight="1" x14ac:dyDescent="0.2"/>
    <row r="52" spans="1:10" s="13" customFormat="1" ht="20.100000000000001" customHeight="1" x14ac:dyDescent="0.2">
      <c r="A52" s="170" t="s">
        <v>19</v>
      </c>
      <c r="B52" s="171"/>
      <c r="C52" s="171"/>
      <c r="D52" s="171"/>
      <c r="E52" s="171"/>
      <c r="F52" s="171"/>
      <c r="G52" s="171"/>
      <c r="H52" s="171"/>
      <c r="I52" s="171"/>
      <c r="J52" s="171"/>
    </row>
    <row r="53" spans="1:10" s="13" customFormat="1" ht="20.100000000000001" customHeight="1" x14ac:dyDescent="0.2">
      <c r="A53" s="172" t="s">
        <v>42</v>
      </c>
      <c r="B53" s="172"/>
      <c r="C53" s="172"/>
      <c r="D53" s="172"/>
      <c r="E53" s="172"/>
      <c r="F53" s="172"/>
      <c r="G53" s="172"/>
      <c r="H53" s="172"/>
      <c r="I53" s="172"/>
      <c r="J53" s="172"/>
    </row>
    <row r="54" spans="1:10" s="13" customFormat="1" ht="20.100000000000001" customHeight="1" x14ac:dyDescent="0.2">
      <c r="A54" s="172"/>
      <c r="B54" s="172"/>
      <c r="C54" s="172"/>
      <c r="D54" s="172"/>
      <c r="E54" s="172"/>
      <c r="F54" s="172"/>
      <c r="G54" s="172"/>
      <c r="H54" s="172"/>
      <c r="I54" s="172"/>
      <c r="J54" s="172"/>
    </row>
    <row r="55" spans="1:10" s="13" customFormat="1" ht="20.100000000000001" customHeight="1" x14ac:dyDescent="0.2">
      <c r="A55" s="169" t="s">
        <v>32</v>
      </c>
      <c r="B55" s="169"/>
      <c r="C55" s="169"/>
      <c r="D55" s="169"/>
      <c r="E55" s="169"/>
      <c r="F55" s="169"/>
      <c r="G55" s="169"/>
      <c r="H55" s="169"/>
      <c r="I55" s="169"/>
      <c r="J55" s="169"/>
    </row>
    <row r="56" spans="1:10" s="13" customFormat="1" ht="20.100000000000001" customHeight="1" x14ac:dyDescent="0.2">
      <c r="A56" s="174" t="s">
        <v>30</v>
      </c>
      <c r="B56" s="175"/>
      <c r="C56" s="175"/>
      <c r="D56" s="175"/>
      <c r="E56" s="175"/>
      <c r="F56" s="175"/>
      <c r="G56" s="175"/>
      <c r="H56" s="175"/>
      <c r="I56" s="175"/>
      <c r="J56" s="175"/>
    </row>
    <row r="57" spans="1:10" s="13" customFormat="1" ht="6.75" customHeight="1" x14ac:dyDescent="0.2">
      <c r="A57" s="172" t="s">
        <v>31</v>
      </c>
      <c r="B57" s="173"/>
      <c r="C57" s="173"/>
      <c r="D57" s="173"/>
      <c r="E57" s="173"/>
      <c r="F57" s="173"/>
      <c r="G57" s="173"/>
      <c r="H57" s="173"/>
      <c r="I57" s="173"/>
      <c r="J57" s="173"/>
    </row>
    <row r="58" spans="1:10" s="13" customFormat="1" ht="6.75" customHeight="1" x14ac:dyDescent="0.2">
      <c r="A58" s="173"/>
      <c r="B58" s="173"/>
      <c r="C58" s="173"/>
      <c r="D58" s="173"/>
      <c r="E58" s="173"/>
      <c r="F58" s="173"/>
      <c r="G58" s="173"/>
      <c r="H58" s="173"/>
      <c r="I58" s="173"/>
      <c r="J58" s="173"/>
    </row>
    <row r="59" spans="1:10" ht="20.100000000000001" customHeight="1" x14ac:dyDescent="0.2">
      <c r="A59" s="167" t="s">
        <v>47</v>
      </c>
      <c r="B59" s="168"/>
      <c r="C59" s="168"/>
      <c r="D59" s="168"/>
      <c r="E59" s="168"/>
      <c r="F59" s="168"/>
      <c r="G59" s="168"/>
      <c r="H59" s="168"/>
      <c r="I59" s="168"/>
      <c r="J59" s="168"/>
    </row>
  </sheetData>
  <mergeCells count="22">
    <mergeCell ref="A1:B2"/>
    <mergeCell ref="C27:J27"/>
    <mergeCell ref="A3:A10"/>
    <mergeCell ref="A11:B11"/>
    <mergeCell ref="A37:B37"/>
    <mergeCell ref="A29:A36"/>
    <mergeCell ref="C1:E1"/>
    <mergeCell ref="C14:J14"/>
    <mergeCell ref="A27:B28"/>
    <mergeCell ref="A14:B15"/>
    <mergeCell ref="A16:A23"/>
    <mergeCell ref="A24:B24"/>
    <mergeCell ref="A59:J59"/>
    <mergeCell ref="A55:J55"/>
    <mergeCell ref="D40:J40"/>
    <mergeCell ref="A40:C41"/>
    <mergeCell ref="A52:J52"/>
    <mergeCell ref="A53:J54"/>
    <mergeCell ref="A42:B49"/>
    <mergeCell ref="A57:J58"/>
    <mergeCell ref="A56:J56"/>
    <mergeCell ref="A50:C50"/>
  </mergeCells>
  <phoneticPr fontId="5" type="noConversion"/>
  <pageMargins left="0.23622047244094491" right="0.23622047244094491" top="0.74803149606299213" bottom="0.74803149606299213" header="0.31496062992125984" footer="0.31496062992125984"/>
  <pageSetup paperSize="9" scale="50" orientation="portrait" r:id="rId1"/>
  <headerFooter alignWithMargins="0">
    <oddHeader xml:space="preserve">&amp;C&amp;"Arial,Bold"The Australian Organ Donor  Register
Intent Registrations as at 
&amp;14 &amp;KFF000028/02/2026&amp;10&amp;K000000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5">
    <pageSetUpPr fitToPage="1"/>
  </sheetPr>
  <dimension ref="A1:M59"/>
  <sheetViews>
    <sheetView showRuler="0" view="pageLayout" zoomScaleNormal="100" workbookViewId="0">
      <selection activeCell="A59" sqref="A59:J59"/>
    </sheetView>
  </sheetViews>
  <sheetFormatPr defaultColWidth="9.140625" defaultRowHeight="20.100000000000001" customHeight="1" x14ac:dyDescent="0.2"/>
  <cols>
    <col min="1" max="2" width="8.7109375" style="35" customWidth="1"/>
    <col min="3" max="11" width="12.7109375" style="35" customWidth="1"/>
    <col min="12" max="38" width="12.7109375" style="26" customWidth="1"/>
    <col min="39" max="16384" width="9.140625" style="26"/>
  </cols>
  <sheetData>
    <row r="1" spans="1:11" s="24" customFormat="1" ht="20.100000000000001" customHeight="1" x14ac:dyDescent="0.2">
      <c r="A1" s="155" t="s">
        <v>11</v>
      </c>
      <c r="B1" s="156"/>
      <c r="C1" s="146"/>
      <c r="D1" s="147"/>
      <c r="E1" s="148"/>
      <c r="F1" s="33"/>
      <c r="G1" s="33"/>
      <c r="H1" s="33"/>
      <c r="I1" s="33"/>
      <c r="J1" s="33"/>
      <c r="K1" s="33"/>
    </row>
    <row r="2" spans="1:11" s="13" customFormat="1" ht="50.1" customHeight="1" x14ac:dyDescent="0.2">
      <c r="A2" s="156"/>
      <c r="B2" s="156"/>
      <c r="C2" s="10" t="s">
        <v>22</v>
      </c>
      <c r="D2" s="10" t="s">
        <v>23</v>
      </c>
      <c r="E2" s="14" t="s">
        <v>24</v>
      </c>
      <c r="F2" s="36"/>
      <c r="G2" s="27"/>
      <c r="H2" s="27"/>
      <c r="I2" s="27"/>
      <c r="J2" s="27"/>
      <c r="K2" s="27"/>
    </row>
    <row r="3" spans="1:11" s="24" customFormat="1" ht="20.100000000000001" customHeight="1" x14ac:dyDescent="0.2">
      <c r="A3" s="143" t="s">
        <v>17</v>
      </c>
      <c r="B3" s="22" t="s">
        <v>3</v>
      </c>
      <c r="C3" s="111">
        <v>1826240</v>
      </c>
      <c r="D3" s="109">
        <v>0.41870000000000002</v>
      </c>
      <c r="E3" s="16">
        <f>IF(C3=0,0,(C3-'Feb 26'!C3)/'Feb 26'!C3)</f>
        <v>-8.48666361876812E-5</v>
      </c>
      <c r="F3" s="37"/>
      <c r="G3" s="33"/>
      <c r="H3" s="33"/>
      <c r="I3" s="33"/>
      <c r="J3" s="33"/>
      <c r="K3" s="33"/>
    </row>
    <row r="4" spans="1:11" s="24" customFormat="1" ht="20.100000000000001" customHeight="1" x14ac:dyDescent="0.2">
      <c r="A4" s="143"/>
      <c r="B4" s="22" t="s">
        <v>4</v>
      </c>
      <c r="C4" s="111">
        <v>455343</v>
      </c>
      <c r="D4" s="109">
        <v>0.10440000000000001</v>
      </c>
      <c r="E4" s="16">
        <f>IF(C4=0,0,(C4-'Feb 26'!C4)/'Feb 26'!C4)</f>
        <v>-1.2296908864534178E-4</v>
      </c>
      <c r="F4" s="37"/>
      <c r="G4" s="33"/>
      <c r="H4" s="33"/>
      <c r="I4" s="33"/>
      <c r="J4" s="33"/>
      <c r="K4" s="33"/>
    </row>
    <row r="5" spans="1:11" s="24" customFormat="1" ht="20.100000000000001" customHeight="1" x14ac:dyDescent="0.2">
      <c r="A5" s="143"/>
      <c r="B5" s="22" t="s">
        <v>5</v>
      </c>
      <c r="C5" s="111">
        <v>641259</v>
      </c>
      <c r="D5" s="109">
        <v>0.14699999999999999</v>
      </c>
      <c r="E5" s="16">
        <f>IF(C5=0,0,(C5-'Feb 26'!C5)/'Feb 26'!C5)</f>
        <v>4.6180512759706879E-4</v>
      </c>
      <c r="F5" s="37"/>
      <c r="G5" s="33"/>
      <c r="H5" s="33"/>
      <c r="I5" s="33"/>
      <c r="J5" s="33"/>
      <c r="K5" s="33"/>
    </row>
    <row r="6" spans="1:11" s="24" customFormat="1" ht="20.100000000000001" customHeight="1" x14ac:dyDescent="0.2">
      <c r="A6" s="143"/>
      <c r="B6" s="22" t="s">
        <v>6</v>
      </c>
      <c r="C6" s="111">
        <v>820531</v>
      </c>
      <c r="D6" s="109">
        <v>0.18809999999999999</v>
      </c>
      <c r="E6" s="16">
        <f>IF(C6=0,0,(C6-'Feb 26'!C6)/'Feb 26'!C6)</f>
        <v>1.842441350781786E-3</v>
      </c>
      <c r="F6" s="37"/>
      <c r="G6" s="33"/>
      <c r="H6" s="33"/>
      <c r="I6" s="33"/>
      <c r="J6" s="33"/>
      <c r="K6" s="33"/>
    </row>
    <row r="7" spans="1:11" s="24" customFormat="1" ht="20.100000000000001" customHeight="1" x14ac:dyDescent="0.2">
      <c r="A7" s="143"/>
      <c r="B7" s="22" t="s">
        <v>7</v>
      </c>
      <c r="C7" s="111">
        <v>443392</v>
      </c>
      <c r="D7" s="109">
        <v>0.1017</v>
      </c>
      <c r="E7" s="16">
        <f>IF(C7=0,0,(C7-'Feb 26'!C7)/'Feb 26'!C7)</f>
        <v>7.786984225149928E-4</v>
      </c>
      <c r="F7" s="37"/>
      <c r="G7" s="33"/>
      <c r="H7" s="33"/>
      <c r="I7" s="33"/>
      <c r="J7" s="33"/>
      <c r="K7" s="33"/>
    </row>
    <row r="8" spans="1:11" s="24" customFormat="1" ht="20.100000000000001" customHeight="1" x14ac:dyDescent="0.2">
      <c r="A8" s="143"/>
      <c r="B8" s="22" t="s">
        <v>8</v>
      </c>
      <c r="C8" s="111">
        <v>136530</v>
      </c>
      <c r="D8" s="109">
        <v>3.1300000000000001E-2</v>
      </c>
      <c r="E8" s="16">
        <f>IF(C8=0,0,(C8-'Feb 26'!C8)/'Feb 26'!C8)</f>
        <v>1.3185654008438817E-4</v>
      </c>
      <c r="F8" s="37"/>
      <c r="G8" s="33"/>
      <c r="H8" s="33"/>
      <c r="I8" s="33"/>
      <c r="J8" s="33"/>
      <c r="K8" s="33"/>
    </row>
    <row r="9" spans="1:11" s="24" customFormat="1" ht="20.100000000000001" customHeight="1" x14ac:dyDescent="0.2">
      <c r="A9" s="143"/>
      <c r="B9" s="22" t="s">
        <v>9</v>
      </c>
      <c r="C9" s="111">
        <v>8278</v>
      </c>
      <c r="D9" s="109">
        <v>1.9E-3</v>
      </c>
      <c r="E9" s="16">
        <f>IF(C9=0,0,(C9-'Feb 26'!C9)/'Feb 26'!C9)</f>
        <v>-4.8297512678097078E-4</v>
      </c>
      <c r="F9" s="37"/>
      <c r="G9" s="33"/>
      <c r="H9" s="33"/>
      <c r="I9" s="33"/>
      <c r="J9" s="33"/>
      <c r="K9" s="33"/>
    </row>
    <row r="10" spans="1:11" s="24" customFormat="1" ht="20.100000000000001" customHeight="1" x14ac:dyDescent="0.2">
      <c r="A10" s="143"/>
      <c r="B10" s="22" t="s">
        <v>10</v>
      </c>
      <c r="C10" s="111">
        <v>30253</v>
      </c>
      <c r="D10" s="109">
        <v>6.8999999999999999E-3</v>
      </c>
      <c r="E10" s="16">
        <f>IF(C10=0,0,(C10-'Feb 26'!C10)/'Feb 26'!C10)</f>
        <v>-9.2467223671609255E-4</v>
      </c>
      <c r="F10" s="37"/>
      <c r="G10" s="33"/>
      <c r="H10" s="33"/>
      <c r="I10" s="33"/>
      <c r="J10" s="33"/>
      <c r="K10" s="33"/>
    </row>
    <row r="11" spans="1:11" s="13" customFormat="1" ht="20.100000000000001" customHeight="1" x14ac:dyDescent="0.2">
      <c r="A11" s="144" t="s">
        <v>18</v>
      </c>
      <c r="B11" s="145"/>
      <c r="C11" s="63">
        <f>SUM(C3:C10)</f>
        <v>4361826</v>
      </c>
      <c r="D11" s="20">
        <f>SUM(D3:D10)</f>
        <v>1</v>
      </c>
      <c r="E11" s="21">
        <f>IF(C11=0,0,(C11-'Feb 26'!C11)/'Feb 26'!C11)</f>
        <v>4.4152378689332625E-4</v>
      </c>
      <c r="F11" s="38"/>
      <c r="G11" s="27"/>
      <c r="H11" s="27"/>
      <c r="I11" s="27"/>
      <c r="J11" s="27"/>
      <c r="K11" s="27"/>
    </row>
    <row r="14" spans="1:11" s="24" customFormat="1" ht="20.100000000000001" customHeight="1" x14ac:dyDescent="0.2">
      <c r="A14" s="144" t="s">
        <v>11</v>
      </c>
      <c r="B14" s="144"/>
      <c r="C14" s="151" t="s">
        <v>1</v>
      </c>
      <c r="D14" s="147"/>
      <c r="E14" s="147"/>
      <c r="F14" s="147"/>
      <c r="G14" s="147"/>
      <c r="H14" s="147"/>
      <c r="I14" s="147"/>
      <c r="J14" s="185"/>
      <c r="K14" s="33"/>
    </row>
    <row r="15" spans="1:11" s="24" customFormat="1" ht="39.950000000000003" customHeight="1" x14ac:dyDescent="0.2">
      <c r="A15" s="144"/>
      <c r="B15" s="144"/>
      <c r="C15" s="22" t="s">
        <v>21</v>
      </c>
      <c r="D15" s="22" t="s">
        <v>12</v>
      </c>
      <c r="E15" s="22" t="s">
        <v>13</v>
      </c>
      <c r="F15" s="22" t="s">
        <v>14</v>
      </c>
      <c r="G15" s="22" t="s">
        <v>15</v>
      </c>
      <c r="H15" s="22" t="s">
        <v>16</v>
      </c>
      <c r="I15" s="22" t="s">
        <v>2</v>
      </c>
      <c r="J15" s="23" t="s">
        <v>26</v>
      </c>
      <c r="K15" s="33"/>
    </row>
    <row r="16" spans="1:11" s="24" customFormat="1" ht="20.100000000000001" customHeight="1" x14ac:dyDescent="0.2">
      <c r="A16" s="143" t="s">
        <v>17</v>
      </c>
      <c r="B16" s="22" t="s">
        <v>3</v>
      </c>
      <c r="C16" s="111">
        <v>8291</v>
      </c>
      <c r="D16" s="111">
        <v>21611</v>
      </c>
      <c r="E16" s="111">
        <v>105366</v>
      </c>
      <c r="F16" s="111">
        <v>194857</v>
      </c>
      <c r="G16" s="111">
        <v>197805</v>
      </c>
      <c r="H16" s="111">
        <v>356439</v>
      </c>
      <c r="I16" s="122">
        <v>884369</v>
      </c>
      <c r="J16" s="123">
        <f>I16/'[1]ABS Estimated Population'!D3</f>
        <v>0.28084006004421069</v>
      </c>
      <c r="K16" s="33"/>
    </row>
    <row r="17" spans="1:11" s="24" customFormat="1" ht="20.100000000000001" customHeight="1" x14ac:dyDescent="0.2">
      <c r="A17" s="143"/>
      <c r="B17" s="22" t="s">
        <v>4</v>
      </c>
      <c r="C17" s="111">
        <v>8540</v>
      </c>
      <c r="D17" s="111">
        <v>26445</v>
      </c>
      <c r="E17" s="111">
        <v>36898</v>
      </c>
      <c r="F17" s="111">
        <v>60831</v>
      </c>
      <c r="G17" s="111">
        <v>49993</v>
      </c>
      <c r="H17" s="111">
        <v>77904</v>
      </c>
      <c r="I17" s="122">
        <v>260611</v>
      </c>
      <c r="J17" s="123">
        <f>I17/'[1]ABS Estimated Population'!D4</f>
        <v>0.10461838981992828</v>
      </c>
      <c r="K17" s="33"/>
    </row>
    <row r="18" spans="1:11" s="24" customFormat="1" ht="20.100000000000001" customHeight="1" x14ac:dyDescent="0.2">
      <c r="A18" s="143"/>
      <c r="B18" s="22" t="s">
        <v>5</v>
      </c>
      <c r="C18" s="111">
        <v>7373</v>
      </c>
      <c r="D18" s="111">
        <v>21705</v>
      </c>
      <c r="E18" s="111">
        <v>70938</v>
      </c>
      <c r="F18" s="111">
        <v>78212</v>
      </c>
      <c r="G18" s="111">
        <v>64539</v>
      </c>
      <c r="H18" s="111">
        <v>72649</v>
      </c>
      <c r="I18" s="122">
        <v>315416</v>
      </c>
      <c r="J18" s="123">
        <f>I18/'[1]ABS Estimated Population'!D5</f>
        <v>0.16234748526001816</v>
      </c>
      <c r="K18" s="33"/>
    </row>
    <row r="19" spans="1:11" s="24" customFormat="1" ht="20.100000000000001" customHeight="1" x14ac:dyDescent="0.2">
      <c r="A19" s="143"/>
      <c r="B19" s="22" t="s">
        <v>6</v>
      </c>
      <c r="C19" s="111">
        <v>33300</v>
      </c>
      <c r="D19" s="111">
        <v>58610</v>
      </c>
      <c r="E19" s="111">
        <v>66758</v>
      </c>
      <c r="F19" s="111">
        <v>61868</v>
      </c>
      <c r="G19" s="111">
        <v>58722</v>
      </c>
      <c r="H19" s="111">
        <v>104893</v>
      </c>
      <c r="I19" s="122">
        <v>384151</v>
      </c>
      <c r="J19" s="124">
        <f>I19/'[1]ABS Estimated Population'!D6</f>
        <v>0.54400687671616976</v>
      </c>
      <c r="K19" s="33"/>
    </row>
    <row r="20" spans="1:11" s="24" customFormat="1" ht="20.100000000000001" customHeight="1" x14ac:dyDescent="0.2">
      <c r="A20" s="143"/>
      <c r="B20" s="22" t="s">
        <v>7</v>
      </c>
      <c r="C20" s="111">
        <v>3553</v>
      </c>
      <c r="D20" s="111">
        <v>9575</v>
      </c>
      <c r="E20" s="111">
        <v>16619</v>
      </c>
      <c r="F20" s="111">
        <v>46834</v>
      </c>
      <c r="G20" s="111">
        <v>53122</v>
      </c>
      <c r="H20" s="111">
        <v>92625</v>
      </c>
      <c r="I20" s="122">
        <v>222328</v>
      </c>
      <c r="J20" s="124">
        <f>I20/'[1]ABS Estimated Population'!D7</f>
        <v>0.21464271749991554</v>
      </c>
      <c r="K20" s="33"/>
    </row>
    <row r="21" spans="1:11" s="24" customFormat="1" ht="20.100000000000001" customHeight="1" x14ac:dyDescent="0.2">
      <c r="A21" s="143"/>
      <c r="B21" s="22" t="s">
        <v>8</v>
      </c>
      <c r="C21" s="111">
        <v>774</v>
      </c>
      <c r="D21" s="111">
        <v>2387</v>
      </c>
      <c r="E21" s="111">
        <v>4143</v>
      </c>
      <c r="F21" s="111">
        <v>13505</v>
      </c>
      <c r="G21" s="111">
        <v>15655</v>
      </c>
      <c r="H21" s="111">
        <v>31000</v>
      </c>
      <c r="I21" s="122">
        <v>67464</v>
      </c>
      <c r="J21" s="124">
        <f>I21/'[1]ABS Estimated Population'!D8</f>
        <v>0.3182474314341513</v>
      </c>
      <c r="K21" s="33"/>
    </row>
    <row r="22" spans="1:11" s="24" customFormat="1" ht="20.100000000000001" customHeight="1" x14ac:dyDescent="0.2">
      <c r="A22" s="143"/>
      <c r="B22" s="22" t="s">
        <v>9</v>
      </c>
      <c r="C22" s="108">
        <v>218</v>
      </c>
      <c r="D22" s="108">
        <v>796</v>
      </c>
      <c r="E22" s="108">
        <v>772</v>
      </c>
      <c r="F22" s="111">
        <v>1009</v>
      </c>
      <c r="G22" s="108">
        <v>980</v>
      </c>
      <c r="H22" s="108">
        <v>850</v>
      </c>
      <c r="I22" s="122">
        <v>4625</v>
      </c>
      <c r="J22" s="124">
        <f>I22/'[1]ABS Estimated Population'!D9</f>
        <v>5.2562791226275711E-2</v>
      </c>
      <c r="K22" s="33"/>
    </row>
    <row r="23" spans="1:11" s="24" customFormat="1" ht="20.100000000000001" customHeight="1" x14ac:dyDescent="0.2">
      <c r="A23" s="143"/>
      <c r="B23" s="22" t="s">
        <v>10</v>
      </c>
      <c r="C23" s="111">
        <v>950</v>
      </c>
      <c r="D23" s="111">
        <v>2810</v>
      </c>
      <c r="E23" s="111">
        <v>2817</v>
      </c>
      <c r="F23" s="111">
        <v>3842</v>
      </c>
      <c r="G23" s="111">
        <v>3256</v>
      </c>
      <c r="H23" s="111">
        <v>4121</v>
      </c>
      <c r="I23" s="122">
        <v>17796</v>
      </c>
      <c r="J23" s="124">
        <f>I23/'[1]ABS Estimated Population'!D10</f>
        <v>0.11059529802188788</v>
      </c>
      <c r="K23" s="33"/>
    </row>
    <row r="24" spans="1:11" s="24" customFormat="1" ht="20.100000000000001" customHeight="1" x14ac:dyDescent="0.2">
      <c r="A24" s="144" t="s">
        <v>18</v>
      </c>
      <c r="B24" s="145"/>
      <c r="C24" s="63">
        <f>SUM(C16:C23)</f>
        <v>62999</v>
      </c>
      <c r="D24" s="63">
        <f t="shared" ref="D24:I24" si="0">SUM(D16:D23)</f>
        <v>143939</v>
      </c>
      <c r="E24" s="63">
        <f t="shared" si="0"/>
        <v>304311</v>
      </c>
      <c r="F24" s="63">
        <f t="shared" si="0"/>
        <v>460958</v>
      </c>
      <c r="G24" s="63">
        <f t="shared" si="0"/>
        <v>444072</v>
      </c>
      <c r="H24" s="63">
        <f t="shared" si="0"/>
        <v>740481</v>
      </c>
      <c r="I24" s="63">
        <f t="shared" si="0"/>
        <v>2156760</v>
      </c>
      <c r="J24" s="76">
        <f>I24/'ABS Estimated Population'!D11</f>
        <v>0.18915534275964416</v>
      </c>
      <c r="K24" s="33"/>
    </row>
    <row r="27" spans="1:11" s="24" customFormat="1" ht="20.100000000000001" customHeight="1" x14ac:dyDescent="0.2">
      <c r="A27" s="144" t="s">
        <v>11</v>
      </c>
      <c r="B27" s="144"/>
      <c r="C27" s="153" t="s">
        <v>0</v>
      </c>
      <c r="D27" s="154"/>
      <c r="E27" s="154"/>
      <c r="F27" s="154"/>
      <c r="G27" s="154"/>
      <c r="H27" s="154"/>
      <c r="I27" s="154"/>
      <c r="J27" s="185"/>
      <c r="K27" s="33"/>
    </row>
    <row r="28" spans="1:11" s="24" customFormat="1" ht="39.950000000000003" customHeight="1" x14ac:dyDescent="0.2">
      <c r="A28" s="144"/>
      <c r="B28" s="144"/>
      <c r="C28" s="22" t="s">
        <v>21</v>
      </c>
      <c r="D28" s="22" t="s">
        <v>12</v>
      </c>
      <c r="E28" s="22" t="s">
        <v>13</v>
      </c>
      <c r="F28" s="22" t="s">
        <v>14</v>
      </c>
      <c r="G28" s="22" t="s">
        <v>15</v>
      </c>
      <c r="H28" s="22" t="s">
        <v>16</v>
      </c>
      <c r="I28" s="22" t="s">
        <v>2</v>
      </c>
      <c r="J28" s="23" t="s">
        <v>26</v>
      </c>
      <c r="K28" s="33"/>
    </row>
    <row r="29" spans="1:11" s="24" customFormat="1" ht="20.100000000000001" customHeight="1" x14ac:dyDescent="0.2">
      <c r="A29" s="143" t="s">
        <v>17</v>
      </c>
      <c r="B29" s="22" t="s">
        <v>3</v>
      </c>
      <c r="C29" s="111">
        <v>2740</v>
      </c>
      <c r="D29" s="111">
        <v>8341</v>
      </c>
      <c r="E29" s="111">
        <v>107818</v>
      </c>
      <c r="F29" s="111">
        <v>201482</v>
      </c>
      <c r="G29" s="111">
        <v>209329</v>
      </c>
      <c r="H29" s="111">
        <v>412101</v>
      </c>
      <c r="I29" s="122">
        <v>941811</v>
      </c>
      <c r="J29" s="124">
        <f>I29/'[1]ABS Estimated Population'!C3</f>
        <v>0.3094348264205235</v>
      </c>
      <c r="K29" s="33"/>
    </row>
    <row r="30" spans="1:11" s="24" customFormat="1" ht="20.100000000000001" customHeight="1" x14ac:dyDescent="0.2">
      <c r="A30" s="143"/>
      <c r="B30" s="22" t="s">
        <v>4</v>
      </c>
      <c r="C30" s="111">
        <v>2870</v>
      </c>
      <c r="D30" s="111">
        <v>11494</v>
      </c>
      <c r="E30" s="111">
        <v>27616</v>
      </c>
      <c r="F30" s="111">
        <v>44577</v>
      </c>
      <c r="G30" s="111">
        <v>39472</v>
      </c>
      <c r="H30" s="111">
        <v>64987</v>
      </c>
      <c r="I30" s="122">
        <v>191016</v>
      </c>
      <c r="J30" s="124">
        <f>I30/'[1]ABS Estimated Population'!C4</f>
        <v>7.9925253134711313E-2</v>
      </c>
      <c r="K30" s="33"/>
    </row>
    <row r="31" spans="1:11" s="24" customFormat="1" ht="20.100000000000001" customHeight="1" x14ac:dyDescent="0.2">
      <c r="A31" s="143"/>
      <c r="B31" s="22" t="s">
        <v>5</v>
      </c>
      <c r="C31" s="111">
        <v>2293</v>
      </c>
      <c r="D31" s="111">
        <v>7944</v>
      </c>
      <c r="E31" s="111">
        <v>75560</v>
      </c>
      <c r="F31" s="111">
        <v>89116</v>
      </c>
      <c r="G31" s="111">
        <v>69736</v>
      </c>
      <c r="H31" s="111">
        <v>81174</v>
      </c>
      <c r="I31" s="122">
        <v>325823</v>
      </c>
      <c r="J31" s="124">
        <f>I31/'[1]ABS Estimated Population'!C5</f>
        <v>0.17268705516214636</v>
      </c>
      <c r="K31" s="33"/>
    </row>
    <row r="32" spans="1:11" s="24" customFormat="1" ht="20.100000000000001" customHeight="1" x14ac:dyDescent="0.2">
      <c r="A32" s="143"/>
      <c r="B32" s="22" t="s">
        <v>6</v>
      </c>
      <c r="C32" s="111">
        <v>31682</v>
      </c>
      <c r="D32" s="111">
        <v>67860</v>
      </c>
      <c r="E32" s="111">
        <v>78779</v>
      </c>
      <c r="F32" s="111">
        <v>71749</v>
      </c>
      <c r="G32" s="111">
        <v>65622</v>
      </c>
      <c r="H32" s="111">
        <v>120605</v>
      </c>
      <c r="I32" s="122">
        <v>436297</v>
      </c>
      <c r="J32" s="124">
        <f>I32/'[1]ABS Estimated Population'!C6</f>
        <v>0.63947569374722435</v>
      </c>
      <c r="K32" s="33"/>
    </row>
    <row r="33" spans="1:13" s="24" customFormat="1" ht="20.100000000000001" customHeight="1" x14ac:dyDescent="0.2">
      <c r="A33" s="143"/>
      <c r="B33" s="22" t="s">
        <v>7</v>
      </c>
      <c r="C33" s="111">
        <v>1183</v>
      </c>
      <c r="D33" s="111">
        <v>3637</v>
      </c>
      <c r="E33" s="111">
        <v>14157</v>
      </c>
      <c r="F33" s="111">
        <v>46327</v>
      </c>
      <c r="G33" s="111">
        <v>53896</v>
      </c>
      <c r="H33" s="111">
        <v>100573</v>
      </c>
      <c r="I33" s="122">
        <v>219773</v>
      </c>
      <c r="J33" s="124">
        <f>I33/'[1]ABS Estimated Population'!C7</f>
        <v>0.20995106908601791</v>
      </c>
      <c r="K33" s="33"/>
    </row>
    <row r="34" spans="1:13" s="24" customFormat="1" ht="20.100000000000001" customHeight="1" x14ac:dyDescent="0.2">
      <c r="A34" s="143"/>
      <c r="B34" s="22" t="s">
        <v>8</v>
      </c>
      <c r="C34" s="108">
        <v>217</v>
      </c>
      <c r="D34" s="108">
        <v>851</v>
      </c>
      <c r="E34" s="111">
        <v>3488</v>
      </c>
      <c r="F34" s="111">
        <v>13866</v>
      </c>
      <c r="G34" s="111">
        <v>16131</v>
      </c>
      <c r="H34" s="111">
        <v>34505</v>
      </c>
      <c r="I34" s="122">
        <v>69058</v>
      </c>
      <c r="J34" s="124">
        <f>I34/'[1]ABS Estimated Population'!C8</f>
        <v>0.33432902298154987</v>
      </c>
      <c r="K34" s="33"/>
    </row>
    <row r="35" spans="1:13" s="24" customFormat="1" ht="20.100000000000001" customHeight="1" x14ac:dyDescent="0.2">
      <c r="A35" s="143"/>
      <c r="B35" s="22" t="s">
        <v>9</v>
      </c>
      <c r="C35" s="108">
        <v>89</v>
      </c>
      <c r="D35" s="108">
        <v>326</v>
      </c>
      <c r="E35" s="108">
        <v>509</v>
      </c>
      <c r="F35" s="111">
        <v>795</v>
      </c>
      <c r="G35" s="108">
        <v>956</v>
      </c>
      <c r="H35" s="108">
        <v>976</v>
      </c>
      <c r="I35" s="122">
        <v>3651</v>
      </c>
      <c r="J35" s="124">
        <f>I35/'[1]ABS Estimated Population'!C9</f>
        <v>3.6648163576684101E-2</v>
      </c>
      <c r="K35" s="33"/>
    </row>
    <row r="36" spans="1:13" s="24" customFormat="1" ht="20.100000000000001" customHeight="1" x14ac:dyDescent="0.2">
      <c r="A36" s="143"/>
      <c r="B36" s="22" t="s">
        <v>10</v>
      </c>
      <c r="C36" s="108">
        <v>361</v>
      </c>
      <c r="D36" s="111">
        <v>1344</v>
      </c>
      <c r="E36" s="111">
        <v>1831</v>
      </c>
      <c r="F36" s="111">
        <v>2728</v>
      </c>
      <c r="G36" s="111">
        <v>2674</v>
      </c>
      <c r="H36" s="111">
        <v>3516</v>
      </c>
      <c r="I36" s="122">
        <v>12454</v>
      </c>
      <c r="J36" s="124">
        <f>I36/'[1]ABS Estimated Population'!C10</f>
        <v>8.0038560411311049E-2</v>
      </c>
      <c r="K36" s="33"/>
    </row>
    <row r="37" spans="1:13" s="24" customFormat="1" ht="20.100000000000001" customHeight="1" x14ac:dyDescent="0.2">
      <c r="A37" s="144" t="s">
        <v>18</v>
      </c>
      <c r="B37" s="145"/>
      <c r="C37" s="63">
        <f>SUM(C29:C36)</f>
        <v>41435</v>
      </c>
      <c r="D37" s="63">
        <f t="shared" ref="D37:I37" si="1">SUM(D29:D36)</f>
        <v>101797</v>
      </c>
      <c r="E37" s="63">
        <f t="shared" si="1"/>
        <v>309758</v>
      </c>
      <c r="F37" s="63">
        <f t="shared" si="1"/>
        <v>470640</v>
      </c>
      <c r="G37" s="63">
        <f t="shared" si="1"/>
        <v>457816</v>
      </c>
      <c r="H37" s="63">
        <f t="shared" si="1"/>
        <v>818437</v>
      </c>
      <c r="I37" s="63">
        <f t="shared" si="1"/>
        <v>2199883</v>
      </c>
      <c r="J37" s="76">
        <f>I37/'ABS Estimated Population'!C11</f>
        <v>0.19882211514780634</v>
      </c>
      <c r="K37" s="33"/>
    </row>
    <row r="40" spans="1:13" s="24" customFormat="1" ht="20.100000000000001" customHeight="1" x14ac:dyDescent="0.2">
      <c r="A40" s="144" t="s">
        <v>11</v>
      </c>
      <c r="B40" s="150"/>
      <c r="C40" s="150"/>
      <c r="D40" s="149" t="s">
        <v>20</v>
      </c>
      <c r="E40" s="149"/>
      <c r="F40" s="149"/>
      <c r="G40" s="149"/>
      <c r="H40" s="149"/>
      <c r="I40" s="149"/>
      <c r="J40" s="149"/>
      <c r="K40" s="34"/>
      <c r="L40" s="34"/>
      <c r="M40" s="34"/>
    </row>
    <row r="41" spans="1:13" s="24" customFormat="1" ht="20.100000000000001" customHeight="1" x14ac:dyDescent="0.2">
      <c r="A41" s="150"/>
      <c r="B41" s="150"/>
      <c r="C41" s="150"/>
      <c r="D41" s="22" t="s">
        <v>21</v>
      </c>
      <c r="E41" s="22" t="s">
        <v>12</v>
      </c>
      <c r="F41" s="22" t="s">
        <v>13</v>
      </c>
      <c r="G41" s="22" t="s">
        <v>14</v>
      </c>
      <c r="H41" s="22" t="s">
        <v>15</v>
      </c>
      <c r="I41" s="22" t="s">
        <v>16</v>
      </c>
      <c r="J41" s="22" t="s">
        <v>2</v>
      </c>
      <c r="K41" s="33"/>
    </row>
    <row r="42" spans="1:13" s="24" customFormat="1" ht="20.100000000000001" customHeight="1" x14ac:dyDescent="0.2">
      <c r="A42" s="186" t="s">
        <v>17</v>
      </c>
      <c r="B42" s="187"/>
      <c r="C42" s="22" t="s">
        <v>3</v>
      </c>
      <c r="D42" s="108">
        <v>8</v>
      </c>
      <c r="E42" s="108">
        <v>12</v>
      </c>
      <c r="F42" s="108">
        <v>5</v>
      </c>
      <c r="G42" s="108">
        <v>2</v>
      </c>
      <c r="H42" s="108">
        <v>16</v>
      </c>
      <c r="I42" s="108">
        <v>17</v>
      </c>
      <c r="J42" s="61">
        <v>60</v>
      </c>
      <c r="K42" s="33"/>
    </row>
    <row r="43" spans="1:13" s="24" customFormat="1" ht="20.100000000000001" customHeight="1" x14ac:dyDescent="0.2">
      <c r="A43" s="188"/>
      <c r="B43" s="189"/>
      <c r="C43" s="22" t="s">
        <v>4</v>
      </c>
      <c r="D43" s="108">
        <v>20</v>
      </c>
      <c r="E43" s="108">
        <v>20</v>
      </c>
      <c r="F43" s="108">
        <v>599</v>
      </c>
      <c r="G43" s="108">
        <v>1271</v>
      </c>
      <c r="H43" s="108">
        <v>782</v>
      </c>
      <c r="I43" s="108">
        <v>1024</v>
      </c>
      <c r="J43" s="61">
        <v>3716</v>
      </c>
      <c r="K43" s="33"/>
    </row>
    <row r="44" spans="1:13" s="24" customFormat="1" ht="20.100000000000001" customHeight="1" x14ac:dyDescent="0.2">
      <c r="A44" s="188"/>
      <c r="B44" s="189"/>
      <c r="C44" s="22" t="s">
        <v>5</v>
      </c>
      <c r="D44" s="108">
        <v>5</v>
      </c>
      <c r="E44" s="108">
        <v>5</v>
      </c>
      <c r="F44" s="108">
        <v>8</v>
      </c>
      <c r="G44" s="108">
        <v>1</v>
      </c>
      <c r="H44" s="108">
        <v>0</v>
      </c>
      <c r="I44" s="108">
        <v>1</v>
      </c>
      <c r="J44" s="61">
        <v>20</v>
      </c>
      <c r="K44" s="33"/>
    </row>
    <row r="45" spans="1:13" s="24" customFormat="1" ht="20.100000000000001" customHeight="1" x14ac:dyDescent="0.2">
      <c r="A45" s="188"/>
      <c r="B45" s="189"/>
      <c r="C45" s="22" t="s">
        <v>6</v>
      </c>
      <c r="D45" s="108">
        <v>5</v>
      </c>
      <c r="E45" s="108">
        <v>7</v>
      </c>
      <c r="F45" s="108">
        <v>19</v>
      </c>
      <c r="G45" s="108">
        <v>27</v>
      </c>
      <c r="H45" s="108">
        <v>10</v>
      </c>
      <c r="I45" s="108">
        <v>15</v>
      </c>
      <c r="J45" s="61">
        <v>83</v>
      </c>
      <c r="K45" s="33"/>
    </row>
    <row r="46" spans="1:13" s="24" customFormat="1" ht="20.100000000000001" customHeight="1" x14ac:dyDescent="0.2">
      <c r="A46" s="188"/>
      <c r="B46" s="189"/>
      <c r="C46" s="22" t="s">
        <v>7</v>
      </c>
      <c r="D46" s="108">
        <v>0</v>
      </c>
      <c r="E46" s="108">
        <v>10</v>
      </c>
      <c r="F46" s="108">
        <v>101</v>
      </c>
      <c r="G46" s="108">
        <v>369</v>
      </c>
      <c r="H46" s="108">
        <v>310</v>
      </c>
      <c r="I46" s="108">
        <v>501</v>
      </c>
      <c r="J46" s="61">
        <v>1291</v>
      </c>
      <c r="K46" s="33"/>
    </row>
    <row r="47" spans="1:13" s="24" customFormat="1" ht="20.100000000000001" customHeight="1" x14ac:dyDescent="0.2">
      <c r="A47" s="188"/>
      <c r="B47" s="189"/>
      <c r="C47" s="22" t="s">
        <v>8</v>
      </c>
      <c r="D47" s="112">
        <v>3</v>
      </c>
      <c r="E47" s="112">
        <v>3</v>
      </c>
      <c r="F47" s="112">
        <v>0</v>
      </c>
      <c r="G47" s="112">
        <v>2</v>
      </c>
      <c r="H47" s="112">
        <v>0</v>
      </c>
      <c r="I47" s="112">
        <v>0</v>
      </c>
      <c r="J47" s="61">
        <v>8</v>
      </c>
      <c r="K47" s="33"/>
    </row>
    <row r="48" spans="1:13" s="24" customFormat="1" ht="20.100000000000001" customHeight="1" x14ac:dyDescent="0.2">
      <c r="A48" s="188"/>
      <c r="B48" s="189"/>
      <c r="C48" s="22" t="s">
        <v>9</v>
      </c>
      <c r="D48" s="112">
        <v>0</v>
      </c>
      <c r="E48" s="112">
        <v>0</v>
      </c>
      <c r="F48" s="112">
        <v>1</v>
      </c>
      <c r="G48" s="112">
        <v>1</v>
      </c>
      <c r="H48" s="112">
        <v>0</v>
      </c>
      <c r="I48" s="112">
        <v>0</v>
      </c>
      <c r="J48" s="61">
        <v>2</v>
      </c>
      <c r="K48" s="33"/>
    </row>
    <row r="49" spans="1:11" s="24" customFormat="1" ht="20.100000000000001" customHeight="1" x14ac:dyDescent="0.2">
      <c r="A49" s="190"/>
      <c r="B49" s="191"/>
      <c r="C49" s="22" t="s">
        <v>10</v>
      </c>
      <c r="D49" s="112">
        <v>2</v>
      </c>
      <c r="E49" s="112">
        <v>1</v>
      </c>
      <c r="F49" s="112">
        <v>0</v>
      </c>
      <c r="G49" s="112">
        <v>0</v>
      </c>
      <c r="H49" s="112">
        <v>0</v>
      </c>
      <c r="I49" s="112">
        <v>0</v>
      </c>
      <c r="J49" s="61">
        <v>3</v>
      </c>
      <c r="K49" s="33"/>
    </row>
    <row r="50" spans="1:11" s="24" customFormat="1" ht="20.100000000000001" customHeight="1" x14ac:dyDescent="0.2">
      <c r="A50" s="144" t="s">
        <v>18</v>
      </c>
      <c r="B50" s="150"/>
      <c r="C50" s="150"/>
      <c r="D50" s="63">
        <f t="shared" ref="D50:I50" si="2">SUM(D42:D49)</f>
        <v>43</v>
      </c>
      <c r="E50" s="63">
        <f t="shared" si="2"/>
        <v>58</v>
      </c>
      <c r="F50" s="63">
        <f t="shared" si="2"/>
        <v>733</v>
      </c>
      <c r="G50" s="63">
        <f t="shared" si="2"/>
        <v>1673</v>
      </c>
      <c r="H50" s="63">
        <f t="shared" si="2"/>
        <v>1118</v>
      </c>
      <c r="I50" s="63">
        <f t="shared" si="2"/>
        <v>1558</v>
      </c>
      <c r="J50" s="63">
        <f>SUM(J42:J49)</f>
        <v>5183</v>
      </c>
      <c r="K50" s="33"/>
    </row>
    <row r="51" spans="1:11" s="24" customFormat="1" ht="20.100000000000001" customHeight="1" x14ac:dyDescent="0.2">
      <c r="A51" s="33"/>
      <c r="B51" s="33"/>
      <c r="C51" s="33"/>
      <c r="D51" s="33"/>
      <c r="E51" s="33"/>
      <c r="F51" s="33"/>
      <c r="G51" s="33"/>
      <c r="H51" s="33"/>
      <c r="I51" s="33"/>
      <c r="J51" s="33"/>
      <c r="K51" s="33"/>
    </row>
    <row r="52" spans="1:11" s="13" customFormat="1" ht="20.100000000000001" customHeight="1" x14ac:dyDescent="0.2">
      <c r="A52" s="192" t="s">
        <v>19</v>
      </c>
      <c r="B52" s="193"/>
      <c r="C52" s="193"/>
      <c r="D52" s="193"/>
      <c r="E52" s="193"/>
      <c r="F52" s="193"/>
      <c r="G52" s="193"/>
      <c r="H52" s="193"/>
      <c r="I52" s="193"/>
      <c r="J52" s="193"/>
      <c r="K52" s="27"/>
    </row>
    <row r="53" spans="1:11" s="13" customFormat="1" ht="20.100000000000001" customHeight="1" x14ac:dyDescent="0.2">
      <c r="A53" s="172" t="s">
        <v>42</v>
      </c>
      <c r="B53" s="172"/>
      <c r="C53" s="172"/>
      <c r="D53" s="172"/>
      <c r="E53" s="172"/>
      <c r="F53" s="172"/>
      <c r="G53" s="172"/>
      <c r="H53" s="172"/>
      <c r="I53" s="172"/>
      <c r="J53" s="172"/>
      <c r="K53" s="27"/>
    </row>
    <row r="54" spans="1:11" s="13" customFormat="1" ht="20.100000000000001" customHeight="1" x14ac:dyDescent="0.2">
      <c r="A54" s="172"/>
      <c r="B54" s="172"/>
      <c r="C54" s="172"/>
      <c r="D54" s="172"/>
      <c r="E54" s="172"/>
      <c r="F54" s="172"/>
      <c r="G54" s="172"/>
      <c r="H54" s="172"/>
      <c r="I54" s="172"/>
      <c r="J54" s="172"/>
      <c r="K54" s="27"/>
    </row>
    <row r="55" spans="1:11" s="13" customFormat="1" ht="20.100000000000001" customHeight="1" x14ac:dyDescent="0.2">
      <c r="A55" s="169" t="s">
        <v>32</v>
      </c>
      <c r="B55" s="169"/>
      <c r="C55" s="169"/>
      <c r="D55" s="169"/>
      <c r="E55" s="169"/>
      <c r="F55" s="169"/>
      <c r="G55" s="169"/>
      <c r="H55" s="169"/>
      <c r="I55" s="169"/>
      <c r="J55" s="169"/>
      <c r="K55" s="27"/>
    </row>
    <row r="56" spans="1:11" s="13" customFormat="1" ht="20.100000000000001" customHeight="1" x14ac:dyDescent="0.2">
      <c r="A56" s="174" t="s">
        <v>30</v>
      </c>
      <c r="B56" s="175"/>
      <c r="C56" s="175"/>
      <c r="D56" s="175"/>
      <c r="E56" s="175"/>
      <c r="F56" s="175"/>
      <c r="G56" s="175"/>
      <c r="H56" s="175"/>
      <c r="I56" s="175"/>
      <c r="J56" s="175"/>
      <c r="K56" s="27"/>
    </row>
    <row r="57" spans="1:11" s="13" customFormat="1" ht="12.75" customHeight="1" x14ac:dyDescent="0.2">
      <c r="A57" s="172" t="s">
        <v>31</v>
      </c>
      <c r="B57" s="173"/>
      <c r="C57" s="173"/>
      <c r="D57" s="173"/>
      <c r="E57" s="173"/>
      <c r="F57" s="173"/>
      <c r="G57" s="173"/>
      <c r="H57" s="173"/>
      <c r="I57" s="173"/>
      <c r="J57" s="173"/>
      <c r="K57" s="27"/>
    </row>
    <row r="58" spans="1:11" s="13" customFormat="1" ht="20.100000000000001" customHeight="1" x14ac:dyDescent="0.2">
      <c r="A58" s="173"/>
      <c r="B58" s="173"/>
      <c r="C58" s="173"/>
      <c r="D58" s="173"/>
      <c r="E58" s="173"/>
      <c r="F58" s="173"/>
      <c r="G58" s="173"/>
      <c r="H58" s="173"/>
      <c r="I58" s="173"/>
      <c r="J58" s="173"/>
      <c r="K58" s="27"/>
    </row>
    <row r="59" spans="1:11" ht="20.100000000000001" customHeight="1" x14ac:dyDescent="0.2">
      <c r="A59" s="167" t="s">
        <v>48</v>
      </c>
      <c r="B59" s="168"/>
      <c r="C59" s="168"/>
      <c r="D59" s="168"/>
      <c r="E59" s="168"/>
      <c r="F59" s="168"/>
      <c r="G59" s="168"/>
      <c r="H59" s="168"/>
      <c r="I59" s="168"/>
      <c r="J59" s="168"/>
    </row>
  </sheetData>
  <mergeCells count="22">
    <mergeCell ref="A59:J59"/>
    <mergeCell ref="A50:C50"/>
    <mergeCell ref="A29:A36"/>
    <mergeCell ref="A37:B37"/>
    <mergeCell ref="A42:B49"/>
    <mergeCell ref="A52:J52"/>
    <mergeCell ref="A57:J58"/>
    <mergeCell ref="A55:J55"/>
    <mergeCell ref="A56:J56"/>
    <mergeCell ref="A53:J54"/>
    <mergeCell ref="A16:A23"/>
    <mergeCell ref="A24:B24"/>
    <mergeCell ref="C27:J27"/>
    <mergeCell ref="D40:J40"/>
    <mergeCell ref="A40:C41"/>
    <mergeCell ref="A27:B28"/>
    <mergeCell ref="A3:A10"/>
    <mergeCell ref="A11:B11"/>
    <mergeCell ref="C1:E1"/>
    <mergeCell ref="C14:J14"/>
    <mergeCell ref="A1:B2"/>
    <mergeCell ref="A14:B15"/>
  </mergeCells>
  <phoneticPr fontId="5" type="noConversion"/>
  <pageMargins left="0.74803149606299213" right="0.74803149606299213" top="0.98425196850393704" bottom="0.98425196850393704" header="0.51181102362204722" footer="0.51181102362204722"/>
  <pageSetup paperSize="9" scale="56" orientation="portrait" r:id="rId1"/>
  <headerFooter alignWithMargins="0">
    <oddHeader xml:space="preserve">&amp;C&amp;"Arial,Bold"The Australian Organ Donor  Register
Intent Registrations as at 
&amp;14 &amp;KFF000031/03/2026
&amp;10&amp;K000000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pageSetUpPr fitToPage="1"/>
  </sheetPr>
  <dimension ref="A1:L60"/>
  <sheetViews>
    <sheetView tabSelected="1" showRuler="0" view="pageLayout" zoomScaleNormal="100" workbookViewId="0">
      <selection activeCell="A60" sqref="A60"/>
    </sheetView>
  </sheetViews>
  <sheetFormatPr defaultColWidth="9.140625" defaultRowHeight="20.100000000000001" customHeight="1" x14ac:dyDescent="0.2"/>
  <cols>
    <col min="1" max="2" width="8.7109375" style="26" customWidth="1"/>
    <col min="3" max="62" width="12.7109375" style="26" customWidth="1"/>
    <col min="63" max="16384" width="9.140625" style="26"/>
  </cols>
  <sheetData>
    <row r="1" spans="1:10" s="24" customFormat="1" ht="20.100000000000001" customHeight="1" x14ac:dyDescent="0.2">
      <c r="A1" s="155" t="s">
        <v>11</v>
      </c>
      <c r="B1" s="176"/>
      <c r="C1" s="180"/>
      <c r="D1" s="181"/>
      <c r="E1" s="182"/>
    </row>
    <row r="2" spans="1:10" s="13" customFormat="1" ht="50.1" customHeight="1" x14ac:dyDescent="0.2">
      <c r="A2" s="176"/>
      <c r="B2" s="176"/>
      <c r="C2" s="10" t="s">
        <v>22</v>
      </c>
      <c r="D2" s="10" t="s">
        <v>23</v>
      </c>
      <c r="E2" s="14" t="s">
        <v>24</v>
      </c>
      <c r="F2" s="36"/>
    </row>
    <row r="3" spans="1:10" s="24" customFormat="1" ht="20.100000000000001" customHeight="1" x14ac:dyDescent="0.2">
      <c r="A3" s="179" t="s">
        <v>17</v>
      </c>
      <c r="B3" s="22" t="s">
        <v>3</v>
      </c>
      <c r="C3" s="108">
        <v>1826154</v>
      </c>
      <c r="D3" s="109">
        <v>0.41849999999999998</v>
      </c>
      <c r="E3" s="16">
        <f>IF(C3=0,0,(C3-'Mar 26'!C3)/'Mar 26'!C3)</f>
        <v>-4.7091291396530576E-5</v>
      </c>
      <c r="F3" s="37"/>
    </row>
    <row r="4" spans="1:10" s="24" customFormat="1" ht="20.100000000000001" customHeight="1" x14ac:dyDescent="0.2">
      <c r="A4" s="179"/>
      <c r="B4" s="22" t="s">
        <v>4</v>
      </c>
      <c r="C4" s="108">
        <v>455279</v>
      </c>
      <c r="D4" s="109">
        <v>0.1043</v>
      </c>
      <c r="E4" s="16">
        <f>IF(C4=0,0,(C4-'Mar 26'!C4)/'Mar 26'!C4)</f>
        <v>-1.4055338503062527E-4</v>
      </c>
      <c r="F4" s="37"/>
    </row>
    <row r="5" spans="1:10" s="24" customFormat="1" ht="20.100000000000001" customHeight="1" x14ac:dyDescent="0.2">
      <c r="A5" s="179"/>
      <c r="B5" s="22" t="s">
        <v>5</v>
      </c>
      <c r="C5" s="108">
        <v>641549</v>
      </c>
      <c r="D5" s="109">
        <v>0.14699999999999999</v>
      </c>
      <c r="E5" s="16">
        <f>IF(C5=0,0,(C5-'Mar 26'!C5)/'Mar 26'!C5)</f>
        <v>4.5223536823654715E-4</v>
      </c>
      <c r="F5" s="37"/>
    </row>
    <row r="6" spans="1:10" s="24" customFormat="1" ht="20.100000000000001" customHeight="1" x14ac:dyDescent="0.2">
      <c r="A6" s="179"/>
      <c r="B6" s="22" t="s">
        <v>6</v>
      </c>
      <c r="C6" s="108">
        <v>822171</v>
      </c>
      <c r="D6" s="109">
        <v>0.18840000000000001</v>
      </c>
      <c r="E6" s="16">
        <f>IF(C6=0,0,(C6-'Mar 26'!C6)/'Mar 26'!C6)</f>
        <v>1.9987057161764761E-3</v>
      </c>
      <c r="F6" s="37"/>
    </row>
    <row r="7" spans="1:10" s="24" customFormat="1" ht="20.100000000000001" customHeight="1" x14ac:dyDescent="0.2">
      <c r="A7" s="179"/>
      <c r="B7" s="22" t="s">
        <v>7</v>
      </c>
      <c r="C7" s="108">
        <v>443725</v>
      </c>
      <c r="D7" s="109">
        <v>0.1017</v>
      </c>
      <c r="E7" s="16">
        <f>IF(C7=0,0,(C7-'Mar 26'!C7)/'Mar 26'!C7)</f>
        <v>7.5102843533487302E-4</v>
      </c>
      <c r="F7" s="37"/>
    </row>
    <row r="8" spans="1:10" s="24" customFormat="1" ht="20.100000000000001" customHeight="1" x14ac:dyDescent="0.2">
      <c r="A8" s="179"/>
      <c r="B8" s="22" t="s">
        <v>8</v>
      </c>
      <c r="C8" s="108">
        <v>136533</v>
      </c>
      <c r="D8" s="109">
        <v>3.1300000000000001E-2</v>
      </c>
      <c r="E8" s="16">
        <f>IF(C8=0,0,(C8-'Mar 26'!C8)/'Mar 26'!C8)</f>
        <v>2.1973192704900022E-5</v>
      </c>
      <c r="F8" s="37"/>
    </row>
    <row r="9" spans="1:10" s="24" customFormat="1" ht="20.100000000000001" customHeight="1" x14ac:dyDescent="0.2">
      <c r="A9" s="179"/>
      <c r="B9" s="22" t="s">
        <v>9</v>
      </c>
      <c r="C9" s="108">
        <v>8275</v>
      </c>
      <c r="D9" s="109">
        <v>1.9E-3</v>
      </c>
      <c r="E9" s="16">
        <f>IF(C9=0,0,(C9-'Mar 26'!C9)/'Mar 26'!C9)</f>
        <v>-3.6240637835225899E-4</v>
      </c>
      <c r="F9" s="37"/>
    </row>
    <row r="10" spans="1:10" s="24" customFormat="1" ht="20.100000000000001" customHeight="1" x14ac:dyDescent="0.2">
      <c r="A10" s="179"/>
      <c r="B10" s="22" t="s">
        <v>10</v>
      </c>
      <c r="C10" s="108">
        <v>30293</v>
      </c>
      <c r="D10" s="109">
        <v>6.8999999999999999E-3</v>
      </c>
      <c r="E10" s="16">
        <f>IF(C10=0,0,(C10-'Mar 26'!C10)/'Mar 26'!C10)</f>
        <v>1.3221829240075364E-3</v>
      </c>
      <c r="F10" s="37"/>
    </row>
    <row r="11" spans="1:10" s="13" customFormat="1" ht="20.100000000000001" customHeight="1" x14ac:dyDescent="0.2">
      <c r="A11" s="144" t="s">
        <v>18</v>
      </c>
      <c r="B11" s="145"/>
      <c r="C11" s="65">
        <f>SUM(C3:C10)</f>
        <v>4363979</v>
      </c>
      <c r="D11" s="66">
        <f>SUM(D3:D10)</f>
        <v>1</v>
      </c>
      <c r="E11" s="21">
        <f>IF(C11=0,0,(C11-'Mar 26'!C11)/'Mar 26'!C11)</f>
        <v>4.9360061588885019E-4</v>
      </c>
      <c r="F11" s="38"/>
    </row>
    <row r="14" spans="1:10" s="24" customFormat="1" ht="20.100000000000001" customHeight="1" x14ac:dyDescent="0.2">
      <c r="A14" s="144" t="s">
        <v>11</v>
      </c>
      <c r="B14" s="144"/>
      <c r="C14" s="151" t="s">
        <v>1</v>
      </c>
      <c r="D14" s="181"/>
      <c r="E14" s="181"/>
      <c r="F14" s="181"/>
      <c r="G14" s="181"/>
      <c r="H14" s="181"/>
      <c r="I14" s="181"/>
      <c r="J14" s="194"/>
    </row>
    <row r="15" spans="1:10" s="24" customFormat="1" ht="39.950000000000003" customHeight="1" x14ac:dyDescent="0.2">
      <c r="A15" s="144"/>
      <c r="B15" s="144"/>
      <c r="C15" s="22" t="s">
        <v>21</v>
      </c>
      <c r="D15" s="22" t="s">
        <v>12</v>
      </c>
      <c r="E15" s="22" t="s">
        <v>13</v>
      </c>
      <c r="F15" s="22" t="s">
        <v>14</v>
      </c>
      <c r="G15" s="22" t="s">
        <v>15</v>
      </c>
      <c r="H15" s="22" t="s">
        <v>16</v>
      </c>
      <c r="I15" s="22" t="s">
        <v>2</v>
      </c>
      <c r="J15" s="23" t="s">
        <v>26</v>
      </c>
    </row>
    <row r="16" spans="1:10" s="24" customFormat="1" ht="20.100000000000001" customHeight="1" x14ac:dyDescent="0.2">
      <c r="A16" s="179" t="s">
        <v>17</v>
      </c>
      <c r="B16" s="22" t="s">
        <v>3</v>
      </c>
      <c r="C16" s="111">
        <v>8173</v>
      </c>
      <c r="D16" s="111">
        <v>21634</v>
      </c>
      <c r="E16" s="111">
        <v>103980</v>
      </c>
      <c r="F16" s="111">
        <v>194593</v>
      </c>
      <c r="G16" s="111">
        <v>197913</v>
      </c>
      <c r="H16" s="111">
        <v>358021</v>
      </c>
      <c r="I16" s="62">
        <v>884314</v>
      </c>
      <c r="J16" s="74">
        <f>I16/'ABS Estimated Population'!D3</f>
        <v>0.24953708119322154</v>
      </c>
    </row>
    <row r="17" spans="1:10" s="24" customFormat="1" ht="20.100000000000001" customHeight="1" x14ac:dyDescent="0.2">
      <c r="A17" s="179"/>
      <c r="B17" s="22" t="s">
        <v>4</v>
      </c>
      <c r="C17" s="111">
        <v>8406</v>
      </c>
      <c r="D17" s="111">
        <v>26438</v>
      </c>
      <c r="E17" s="111">
        <v>36550</v>
      </c>
      <c r="F17" s="111">
        <v>60834</v>
      </c>
      <c r="G17" s="111">
        <v>50064</v>
      </c>
      <c r="H17" s="111">
        <v>78254</v>
      </c>
      <c r="I17" s="62">
        <v>260546</v>
      </c>
      <c r="J17" s="74">
        <f>I17/'ABS Estimated Population'!D4</f>
        <v>8.8462728116300654E-2</v>
      </c>
    </row>
    <row r="18" spans="1:10" s="24" customFormat="1" ht="20.100000000000001" customHeight="1" x14ac:dyDescent="0.2">
      <c r="A18" s="179"/>
      <c r="B18" s="22" t="s">
        <v>5</v>
      </c>
      <c r="C18" s="111">
        <v>7256</v>
      </c>
      <c r="D18" s="111">
        <v>21801</v>
      </c>
      <c r="E18" s="111">
        <v>70447</v>
      </c>
      <c r="F18" s="111">
        <v>78220</v>
      </c>
      <c r="G18" s="111">
        <v>64740</v>
      </c>
      <c r="H18" s="111">
        <v>73124</v>
      </c>
      <c r="I18" s="62">
        <v>315588</v>
      </c>
      <c r="J18" s="74">
        <f>I18/'ABS Estimated Population'!D5</f>
        <v>0.13498192046029045</v>
      </c>
    </row>
    <row r="19" spans="1:10" s="24" customFormat="1" ht="20.100000000000001" customHeight="1" x14ac:dyDescent="0.2">
      <c r="A19" s="179"/>
      <c r="B19" s="22" t="s">
        <v>6</v>
      </c>
      <c r="C19" s="111">
        <v>33330</v>
      </c>
      <c r="D19" s="111">
        <v>58726</v>
      </c>
      <c r="E19" s="111">
        <v>66781</v>
      </c>
      <c r="F19" s="111">
        <v>62002</v>
      </c>
      <c r="G19" s="111">
        <v>58750</v>
      </c>
      <c r="H19" s="111">
        <v>105392</v>
      </c>
      <c r="I19" s="62">
        <v>384981</v>
      </c>
      <c r="J19" s="75">
        <f>I19/'ABS Estimated Population'!D6</f>
        <v>0.48173267147088378</v>
      </c>
    </row>
    <row r="20" spans="1:10" s="24" customFormat="1" ht="20.100000000000001" customHeight="1" x14ac:dyDescent="0.2">
      <c r="A20" s="179"/>
      <c r="B20" s="22" t="s">
        <v>7</v>
      </c>
      <c r="C20" s="111">
        <v>3556</v>
      </c>
      <c r="D20" s="111">
        <v>9603</v>
      </c>
      <c r="E20" s="111">
        <v>16417</v>
      </c>
      <c r="F20" s="111">
        <v>46676</v>
      </c>
      <c r="G20" s="111">
        <v>53170</v>
      </c>
      <c r="H20" s="111">
        <v>93094</v>
      </c>
      <c r="I20" s="62">
        <v>222516</v>
      </c>
      <c r="J20" s="75">
        <f>I20/'ABS Estimated Population'!D7</f>
        <v>0.18107013298136374</v>
      </c>
    </row>
    <row r="21" spans="1:10" s="24" customFormat="1" ht="20.100000000000001" customHeight="1" x14ac:dyDescent="0.2">
      <c r="A21" s="179"/>
      <c r="B21" s="22" t="s">
        <v>8</v>
      </c>
      <c r="C21" s="111">
        <v>764</v>
      </c>
      <c r="D21" s="111">
        <v>2373</v>
      </c>
      <c r="E21" s="111">
        <v>4091</v>
      </c>
      <c r="F21" s="111">
        <v>13455</v>
      </c>
      <c r="G21" s="111">
        <v>15661</v>
      </c>
      <c r="H21" s="111">
        <v>31123</v>
      </c>
      <c r="I21" s="62">
        <v>67467</v>
      </c>
      <c r="J21" s="75">
        <f>I21/'ABS Estimated Population'!D8</f>
        <v>0.27796684190576643</v>
      </c>
    </row>
    <row r="22" spans="1:10" s="24" customFormat="1" ht="20.100000000000001" customHeight="1" x14ac:dyDescent="0.2">
      <c r="A22" s="179"/>
      <c r="B22" s="22" t="s">
        <v>9</v>
      </c>
      <c r="C22" s="111">
        <v>216</v>
      </c>
      <c r="D22" s="111">
        <v>796</v>
      </c>
      <c r="E22" s="111">
        <v>771</v>
      </c>
      <c r="F22" s="111">
        <v>994</v>
      </c>
      <c r="G22" s="111">
        <v>985</v>
      </c>
      <c r="H22" s="111">
        <v>858</v>
      </c>
      <c r="I22" s="62">
        <v>4620</v>
      </c>
      <c r="J22" s="75">
        <f>I22/'ABS Estimated Population'!D9</f>
        <v>4.5903007541208379E-2</v>
      </c>
    </row>
    <row r="23" spans="1:10" s="24" customFormat="1" ht="20.100000000000001" customHeight="1" x14ac:dyDescent="0.2">
      <c r="A23" s="179"/>
      <c r="B23" s="22" t="s">
        <v>10</v>
      </c>
      <c r="C23" s="111">
        <v>945</v>
      </c>
      <c r="D23" s="111">
        <v>2814</v>
      </c>
      <c r="E23" s="111">
        <v>2816</v>
      </c>
      <c r="F23" s="111">
        <v>3844</v>
      </c>
      <c r="G23" s="111">
        <v>3264</v>
      </c>
      <c r="H23" s="111">
        <v>4146</v>
      </c>
      <c r="I23" s="62">
        <v>17829</v>
      </c>
      <c r="J23" s="75">
        <f>I23/'ABS Estimated Population'!D10</f>
        <v>8.7586830289155912E-2</v>
      </c>
    </row>
    <row r="24" spans="1:10" s="24" customFormat="1" ht="20.100000000000001" customHeight="1" x14ac:dyDescent="0.2">
      <c r="A24" s="144" t="s">
        <v>18</v>
      </c>
      <c r="B24" s="145"/>
      <c r="C24" s="65">
        <f>SUM(C16:C23)</f>
        <v>62646</v>
      </c>
      <c r="D24" s="65">
        <f t="shared" ref="D24:I24" si="0">SUM(D16:D23)</f>
        <v>144185</v>
      </c>
      <c r="E24" s="65">
        <f t="shared" si="0"/>
        <v>301853</v>
      </c>
      <c r="F24" s="65">
        <f t="shared" si="0"/>
        <v>460618</v>
      </c>
      <c r="G24" s="65">
        <f t="shared" si="0"/>
        <v>444547</v>
      </c>
      <c r="H24" s="65">
        <f t="shared" si="0"/>
        <v>744012</v>
      </c>
      <c r="I24" s="65">
        <f t="shared" si="0"/>
        <v>2157861</v>
      </c>
      <c r="J24" s="87">
        <f>I24/'ABS Estimated Population'!D11</f>
        <v>0.18925190428358674</v>
      </c>
    </row>
    <row r="27" spans="1:10" s="24" customFormat="1" ht="20.100000000000001" customHeight="1" x14ac:dyDescent="0.2">
      <c r="A27" s="144" t="s">
        <v>11</v>
      </c>
      <c r="B27" s="144"/>
      <c r="C27" s="153" t="s">
        <v>0</v>
      </c>
      <c r="D27" s="154"/>
      <c r="E27" s="154"/>
      <c r="F27" s="154"/>
      <c r="G27" s="154"/>
      <c r="H27" s="154"/>
      <c r="I27" s="154"/>
      <c r="J27" s="185"/>
    </row>
    <row r="28" spans="1:10" s="24" customFormat="1" ht="39.950000000000003" customHeight="1" x14ac:dyDescent="0.2">
      <c r="A28" s="144"/>
      <c r="B28" s="144"/>
      <c r="C28" s="22" t="s">
        <v>21</v>
      </c>
      <c r="D28" s="22" t="s">
        <v>12</v>
      </c>
      <c r="E28" s="22" t="s">
        <v>13</v>
      </c>
      <c r="F28" s="22" t="s">
        <v>14</v>
      </c>
      <c r="G28" s="22" t="s">
        <v>15</v>
      </c>
      <c r="H28" s="22" t="s">
        <v>16</v>
      </c>
      <c r="I28" s="22" t="s">
        <v>2</v>
      </c>
      <c r="J28" s="23" t="s">
        <v>26</v>
      </c>
    </row>
    <row r="29" spans="1:10" s="24" customFormat="1" ht="20.100000000000001" customHeight="1" x14ac:dyDescent="0.2">
      <c r="A29" s="143" t="s">
        <v>17</v>
      </c>
      <c r="B29" s="22" t="s">
        <v>3</v>
      </c>
      <c r="C29" s="111">
        <v>2709</v>
      </c>
      <c r="D29" s="111">
        <v>8353</v>
      </c>
      <c r="E29" s="111">
        <v>106392</v>
      </c>
      <c r="F29" s="111">
        <v>201044</v>
      </c>
      <c r="G29" s="111">
        <v>209447</v>
      </c>
      <c r="H29" s="111">
        <v>413833</v>
      </c>
      <c r="I29" s="62">
        <v>941778</v>
      </c>
      <c r="J29" s="75">
        <f>I29/'ABS Estimated Population'!C3</f>
        <v>0.27272419260256714</v>
      </c>
    </row>
    <row r="30" spans="1:10" s="24" customFormat="1" ht="20.100000000000001" customHeight="1" x14ac:dyDescent="0.2">
      <c r="A30" s="143"/>
      <c r="B30" s="22" t="s">
        <v>4</v>
      </c>
      <c r="C30" s="111">
        <v>2854</v>
      </c>
      <c r="D30" s="111">
        <v>11471</v>
      </c>
      <c r="E30" s="111">
        <v>27299</v>
      </c>
      <c r="F30" s="111">
        <v>44651</v>
      </c>
      <c r="G30" s="111">
        <v>39445</v>
      </c>
      <c r="H30" s="111">
        <v>65295</v>
      </c>
      <c r="I30" s="62">
        <v>191015</v>
      </c>
      <c r="J30" s="75">
        <f>I30/'ABS Estimated Population'!C4</f>
        <v>6.7758353665155285E-2</v>
      </c>
    </row>
    <row r="31" spans="1:10" s="24" customFormat="1" ht="20.100000000000001" customHeight="1" x14ac:dyDescent="0.2">
      <c r="A31" s="143"/>
      <c r="B31" s="22" t="s">
        <v>5</v>
      </c>
      <c r="C31" s="111">
        <v>2287</v>
      </c>
      <c r="D31" s="111">
        <v>7932</v>
      </c>
      <c r="E31" s="111">
        <v>74896</v>
      </c>
      <c r="F31" s="111">
        <v>89152</v>
      </c>
      <c r="G31" s="111">
        <v>69985</v>
      </c>
      <c r="H31" s="111">
        <v>81685</v>
      </c>
      <c r="I31" s="62">
        <v>325937</v>
      </c>
      <c r="J31" s="75">
        <f>I31/'ABS Estimated Population'!C5</f>
        <v>0.14450758390264512</v>
      </c>
    </row>
    <row r="32" spans="1:10" s="24" customFormat="1" ht="20.100000000000001" customHeight="1" x14ac:dyDescent="0.2">
      <c r="A32" s="143"/>
      <c r="B32" s="22" t="s">
        <v>6</v>
      </c>
      <c r="C32" s="111">
        <v>31685</v>
      </c>
      <c r="D32" s="111">
        <v>67849</v>
      </c>
      <c r="E32" s="111">
        <v>78827</v>
      </c>
      <c r="F32" s="111">
        <v>71822</v>
      </c>
      <c r="G32" s="111">
        <v>65728</v>
      </c>
      <c r="H32" s="111">
        <v>121193</v>
      </c>
      <c r="I32" s="62">
        <v>437104</v>
      </c>
      <c r="J32" s="75">
        <f>I32/'ABS Estimated Population'!C6</f>
        <v>0.56746781327610674</v>
      </c>
    </row>
    <row r="33" spans="1:12" s="24" customFormat="1" ht="20.100000000000001" customHeight="1" x14ac:dyDescent="0.2">
      <c r="A33" s="143"/>
      <c r="B33" s="22" t="s">
        <v>7</v>
      </c>
      <c r="C33" s="111">
        <v>1194</v>
      </c>
      <c r="D33" s="111">
        <v>3650</v>
      </c>
      <c r="E33" s="111">
        <v>13945</v>
      </c>
      <c r="F33" s="111">
        <v>46154</v>
      </c>
      <c r="G33" s="111">
        <v>53945</v>
      </c>
      <c r="H33" s="111">
        <v>101030</v>
      </c>
      <c r="I33" s="62">
        <v>219918</v>
      </c>
      <c r="J33" s="75">
        <f>I33/'ABS Estimated Population'!C7</f>
        <v>0.17839496608826219</v>
      </c>
    </row>
    <row r="34" spans="1:12" s="24" customFormat="1" ht="20.100000000000001" customHeight="1" x14ac:dyDescent="0.2">
      <c r="A34" s="143"/>
      <c r="B34" s="22" t="s">
        <v>8</v>
      </c>
      <c r="C34" s="111">
        <v>218</v>
      </c>
      <c r="D34" s="111">
        <v>855</v>
      </c>
      <c r="E34" s="111">
        <v>3410</v>
      </c>
      <c r="F34" s="111">
        <v>13797</v>
      </c>
      <c r="G34" s="111">
        <v>16147</v>
      </c>
      <c r="H34" s="111">
        <v>34631</v>
      </c>
      <c r="I34" s="62">
        <v>69058</v>
      </c>
      <c r="J34" s="75">
        <f>I34/'ABS Estimated Population'!C8</f>
        <v>0.29432974751521557</v>
      </c>
    </row>
    <row r="35" spans="1:12" s="24" customFormat="1" ht="20.100000000000001" customHeight="1" x14ac:dyDescent="0.2">
      <c r="A35" s="143"/>
      <c r="B35" s="22" t="s">
        <v>9</v>
      </c>
      <c r="C35" s="111">
        <v>90</v>
      </c>
      <c r="D35" s="111">
        <v>327</v>
      </c>
      <c r="E35" s="111">
        <v>508</v>
      </c>
      <c r="F35" s="111">
        <v>783</v>
      </c>
      <c r="G35" s="111">
        <v>963</v>
      </c>
      <c r="H35" s="111">
        <v>982</v>
      </c>
      <c r="I35" s="62">
        <v>3653</v>
      </c>
      <c r="J35" s="75">
        <f>I35/'ABS Estimated Population'!C9</f>
        <v>3.4158383437906177E-2</v>
      </c>
    </row>
    <row r="36" spans="1:12" s="24" customFormat="1" ht="20.100000000000001" customHeight="1" x14ac:dyDescent="0.2">
      <c r="A36" s="143"/>
      <c r="B36" s="22" t="s">
        <v>10</v>
      </c>
      <c r="C36" s="111">
        <v>358</v>
      </c>
      <c r="D36" s="111">
        <v>1346</v>
      </c>
      <c r="E36" s="111">
        <v>1822</v>
      </c>
      <c r="F36" s="111">
        <v>2724</v>
      </c>
      <c r="G36" s="111">
        <v>2680</v>
      </c>
      <c r="H36" s="111">
        <v>3531</v>
      </c>
      <c r="I36" s="62">
        <v>12461</v>
      </c>
      <c r="J36" s="75">
        <f>I36/'ABS Estimated Population'!C10</f>
        <v>6.483688017066444E-2</v>
      </c>
    </row>
    <row r="37" spans="1:12" s="24" customFormat="1" ht="20.100000000000001" customHeight="1" x14ac:dyDescent="0.2">
      <c r="A37" s="144" t="s">
        <v>18</v>
      </c>
      <c r="B37" s="145"/>
      <c r="C37" s="65">
        <f>SUM(C29:C36)</f>
        <v>41395</v>
      </c>
      <c r="D37" s="65">
        <f t="shared" ref="D37:I37" si="1">SUM(D29:D36)</f>
        <v>101783</v>
      </c>
      <c r="E37" s="65">
        <f t="shared" si="1"/>
        <v>307099</v>
      </c>
      <c r="F37" s="65">
        <f t="shared" si="1"/>
        <v>470127</v>
      </c>
      <c r="G37" s="65">
        <f t="shared" si="1"/>
        <v>458340</v>
      </c>
      <c r="H37" s="65">
        <f t="shared" si="1"/>
        <v>822180</v>
      </c>
      <c r="I37" s="65">
        <f t="shared" si="1"/>
        <v>2200924</v>
      </c>
      <c r="J37" s="76">
        <f>I37/'ABS Estimated Population'!C11</f>
        <v>0.19891619916130565</v>
      </c>
    </row>
    <row r="40" spans="1:12" s="24" customFormat="1" ht="20.100000000000001" customHeight="1" x14ac:dyDescent="0.2">
      <c r="A40" s="144" t="s">
        <v>11</v>
      </c>
      <c r="B40" s="150"/>
      <c r="C40" s="150"/>
      <c r="D40" s="149" t="s">
        <v>20</v>
      </c>
      <c r="E40" s="149"/>
      <c r="F40" s="149"/>
      <c r="G40" s="149"/>
      <c r="H40" s="149"/>
      <c r="I40" s="149"/>
      <c r="J40" s="149"/>
      <c r="K40" s="34"/>
      <c r="L40" s="34"/>
    </row>
    <row r="41" spans="1:12" s="24" customFormat="1" ht="20.100000000000001" customHeight="1" x14ac:dyDescent="0.2">
      <c r="A41" s="150"/>
      <c r="B41" s="150"/>
      <c r="C41" s="150"/>
      <c r="D41" s="22" t="s">
        <v>21</v>
      </c>
      <c r="E41" s="22" t="s">
        <v>12</v>
      </c>
      <c r="F41" s="22" t="s">
        <v>13</v>
      </c>
      <c r="G41" s="22" t="s">
        <v>14</v>
      </c>
      <c r="H41" s="22" t="s">
        <v>15</v>
      </c>
      <c r="I41" s="22" t="s">
        <v>16</v>
      </c>
      <c r="J41" s="22" t="s">
        <v>2</v>
      </c>
    </row>
    <row r="42" spans="1:12" s="24" customFormat="1" ht="20.100000000000001" customHeight="1" x14ac:dyDescent="0.2">
      <c r="A42" s="143" t="s">
        <v>17</v>
      </c>
      <c r="B42" s="166"/>
      <c r="C42" s="22" t="s">
        <v>3</v>
      </c>
      <c r="D42" s="111">
        <v>9</v>
      </c>
      <c r="E42" s="111">
        <v>13</v>
      </c>
      <c r="F42" s="111">
        <v>5</v>
      </c>
      <c r="G42" s="111">
        <v>2</v>
      </c>
      <c r="H42" s="111">
        <v>16</v>
      </c>
      <c r="I42" s="111">
        <v>17</v>
      </c>
      <c r="J42" s="130">
        <v>62</v>
      </c>
    </row>
    <row r="43" spans="1:12" s="24" customFormat="1" ht="20.100000000000001" customHeight="1" x14ac:dyDescent="0.2">
      <c r="A43" s="166"/>
      <c r="B43" s="166"/>
      <c r="C43" s="22" t="s">
        <v>4</v>
      </c>
      <c r="D43" s="111">
        <v>20</v>
      </c>
      <c r="E43" s="111">
        <v>22</v>
      </c>
      <c r="F43" s="111">
        <v>584</v>
      </c>
      <c r="G43" s="111">
        <v>1278</v>
      </c>
      <c r="H43" s="111">
        <v>783</v>
      </c>
      <c r="I43" s="111">
        <v>1031</v>
      </c>
      <c r="J43" s="130">
        <v>3718</v>
      </c>
    </row>
    <row r="44" spans="1:12" s="24" customFormat="1" ht="20.100000000000001" customHeight="1" x14ac:dyDescent="0.2">
      <c r="A44" s="166"/>
      <c r="B44" s="166"/>
      <c r="C44" s="22" t="s">
        <v>5</v>
      </c>
      <c r="D44" s="111">
        <v>7</v>
      </c>
      <c r="E44" s="111">
        <v>6</v>
      </c>
      <c r="F44" s="111">
        <v>9</v>
      </c>
      <c r="G44" s="111">
        <v>1</v>
      </c>
      <c r="H44" s="111">
        <v>0</v>
      </c>
      <c r="I44" s="111">
        <v>1</v>
      </c>
      <c r="J44" s="130">
        <v>24</v>
      </c>
    </row>
    <row r="45" spans="1:12" s="24" customFormat="1" ht="20.100000000000001" customHeight="1" x14ac:dyDescent="0.2">
      <c r="A45" s="166"/>
      <c r="B45" s="166"/>
      <c r="C45" s="22" t="s">
        <v>6</v>
      </c>
      <c r="D45" s="111">
        <v>5</v>
      </c>
      <c r="E45" s="111">
        <v>8</v>
      </c>
      <c r="F45" s="111">
        <v>19</v>
      </c>
      <c r="G45" s="111">
        <v>28</v>
      </c>
      <c r="H45" s="111">
        <v>11</v>
      </c>
      <c r="I45" s="111">
        <v>15</v>
      </c>
      <c r="J45" s="130">
        <v>86</v>
      </c>
    </row>
    <row r="46" spans="1:12" s="24" customFormat="1" ht="20.100000000000001" customHeight="1" x14ac:dyDescent="0.2">
      <c r="A46" s="166"/>
      <c r="B46" s="166"/>
      <c r="C46" s="22" t="s">
        <v>7</v>
      </c>
      <c r="D46" s="111">
        <v>0</v>
      </c>
      <c r="E46" s="111">
        <v>10</v>
      </c>
      <c r="F46" s="111">
        <v>99</v>
      </c>
      <c r="G46" s="111">
        <v>366</v>
      </c>
      <c r="H46" s="111">
        <v>313</v>
      </c>
      <c r="I46" s="111">
        <v>503</v>
      </c>
      <c r="J46" s="130">
        <v>1291</v>
      </c>
    </row>
    <row r="47" spans="1:12" s="24" customFormat="1" ht="20.100000000000001" customHeight="1" x14ac:dyDescent="0.2">
      <c r="A47" s="166"/>
      <c r="B47" s="166"/>
      <c r="C47" s="22" t="s">
        <v>8</v>
      </c>
      <c r="D47" s="112">
        <v>3</v>
      </c>
      <c r="E47" s="112">
        <v>3</v>
      </c>
      <c r="F47" s="112">
        <v>0</v>
      </c>
      <c r="G47" s="112">
        <v>2</v>
      </c>
      <c r="H47" s="112">
        <v>0</v>
      </c>
      <c r="I47" s="112">
        <v>0</v>
      </c>
      <c r="J47" s="130">
        <v>8</v>
      </c>
    </row>
    <row r="48" spans="1:12" s="24" customFormat="1" ht="20.100000000000001" customHeight="1" x14ac:dyDescent="0.2">
      <c r="A48" s="166"/>
      <c r="B48" s="166"/>
      <c r="C48" s="22" t="s">
        <v>9</v>
      </c>
      <c r="D48" s="112">
        <v>0</v>
      </c>
      <c r="E48" s="112">
        <v>0</v>
      </c>
      <c r="F48" s="112">
        <v>1</v>
      </c>
      <c r="G48" s="112">
        <v>1</v>
      </c>
      <c r="H48" s="112">
        <v>0</v>
      </c>
      <c r="I48" s="112">
        <v>0</v>
      </c>
      <c r="J48" s="130">
        <v>2</v>
      </c>
    </row>
    <row r="49" spans="1:10" s="24" customFormat="1" ht="20.100000000000001" customHeight="1" x14ac:dyDescent="0.2">
      <c r="A49" s="166"/>
      <c r="B49" s="166"/>
      <c r="C49" s="22" t="s">
        <v>10</v>
      </c>
      <c r="D49" s="112">
        <v>2</v>
      </c>
      <c r="E49" s="112">
        <v>1</v>
      </c>
      <c r="F49" s="112">
        <v>0</v>
      </c>
      <c r="G49" s="112">
        <v>0</v>
      </c>
      <c r="H49" s="112">
        <v>0</v>
      </c>
      <c r="I49" s="112">
        <v>0</v>
      </c>
      <c r="J49" s="130">
        <v>3</v>
      </c>
    </row>
    <row r="50" spans="1:10" s="24" customFormat="1" ht="20.100000000000001" customHeight="1" x14ac:dyDescent="0.2">
      <c r="A50" s="144" t="s">
        <v>18</v>
      </c>
      <c r="B50" s="150"/>
      <c r="C50" s="150"/>
      <c r="D50" s="63">
        <f t="shared" ref="D50:I50" si="2">SUM(D42:D49)</f>
        <v>46</v>
      </c>
      <c r="E50" s="63">
        <f t="shared" si="2"/>
        <v>63</v>
      </c>
      <c r="F50" s="63">
        <f t="shared" si="2"/>
        <v>717</v>
      </c>
      <c r="G50" s="63">
        <f t="shared" si="2"/>
        <v>1678</v>
      </c>
      <c r="H50" s="63">
        <f t="shared" si="2"/>
        <v>1123</v>
      </c>
      <c r="I50" s="63">
        <f t="shared" si="2"/>
        <v>1567</v>
      </c>
      <c r="J50" s="88">
        <f>SUM(J42:J49)</f>
        <v>5194</v>
      </c>
    </row>
    <row r="51" spans="1:10" s="24" customFormat="1" ht="20.100000000000001" customHeight="1" x14ac:dyDescent="0.2"/>
    <row r="52" spans="1:10" s="13" customFormat="1" ht="20.100000000000001" customHeight="1" x14ac:dyDescent="0.2">
      <c r="A52" s="170" t="s">
        <v>19</v>
      </c>
      <c r="B52" s="171"/>
      <c r="C52" s="171"/>
      <c r="D52" s="171"/>
      <c r="E52" s="171"/>
      <c r="F52" s="171"/>
      <c r="G52" s="171"/>
      <c r="H52" s="171"/>
      <c r="I52" s="171"/>
      <c r="J52" s="171"/>
    </row>
    <row r="53" spans="1:10" s="13" customFormat="1" ht="20.100000000000001" customHeight="1" x14ac:dyDescent="0.2">
      <c r="A53" s="172" t="s">
        <v>42</v>
      </c>
      <c r="B53" s="172"/>
      <c r="C53" s="172"/>
      <c r="D53" s="172"/>
      <c r="E53" s="172"/>
      <c r="F53" s="172"/>
      <c r="G53" s="172"/>
      <c r="H53" s="172"/>
      <c r="I53" s="172"/>
      <c r="J53" s="172"/>
    </row>
    <row r="54" spans="1:10" s="13" customFormat="1" ht="20.100000000000001" customHeight="1" x14ac:dyDescent="0.2">
      <c r="A54" s="172"/>
      <c r="B54" s="172"/>
      <c r="C54" s="172"/>
      <c r="D54" s="172"/>
      <c r="E54" s="172"/>
      <c r="F54" s="172"/>
      <c r="G54" s="172"/>
      <c r="H54" s="172"/>
      <c r="I54" s="172"/>
      <c r="J54" s="172"/>
    </row>
    <row r="55" spans="1:10" s="13" customFormat="1" ht="20.100000000000001" customHeight="1" x14ac:dyDescent="0.2">
      <c r="A55" s="169" t="s">
        <v>32</v>
      </c>
      <c r="B55" s="169"/>
      <c r="C55" s="169"/>
      <c r="D55" s="169"/>
      <c r="E55" s="169"/>
      <c r="F55" s="169"/>
      <c r="G55" s="169"/>
      <c r="H55" s="169"/>
      <c r="I55" s="169"/>
      <c r="J55" s="169"/>
    </row>
    <row r="56" spans="1:10" s="13" customFormat="1" ht="20.100000000000001" customHeight="1" x14ac:dyDescent="0.2">
      <c r="A56" s="174" t="s">
        <v>30</v>
      </c>
      <c r="B56" s="175"/>
      <c r="C56" s="175"/>
      <c r="D56" s="175"/>
      <c r="E56" s="175"/>
      <c r="F56" s="175"/>
      <c r="G56" s="175"/>
      <c r="H56" s="175"/>
      <c r="I56" s="175"/>
      <c r="J56" s="175"/>
    </row>
    <row r="57" spans="1:10" s="13" customFormat="1" ht="12.75" x14ac:dyDescent="0.2">
      <c r="A57" s="172" t="s">
        <v>31</v>
      </c>
      <c r="B57" s="173"/>
      <c r="C57" s="173"/>
      <c r="D57" s="173"/>
      <c r="E57" s="173"/>
      <c r="F57" s="173"/>
      <c r="G57" s="173"/>
      <c r="H57" s="173"/>
      <c r="I57" s="173"/>
      <c r="J57" s="173"/>
    </row>
    <row r="58" spans="1:10" s="13" customFormat="1" ht="20.100000000000001" customHeight="1" x14ac:dyDescent="0.2">
      <c r="A58" s="173"/>
      <c r="B58" s="173"/>
      <c r="C58" s="173"/>
      <c r="D58" s="173"/>
      <c r="E58" s="173"/>
      <c r="F58" s="173"/>
      <c r="G58" s="173"/>
      <c r="H58" s="173"/>
      <c r="I58" s="173"/>
      <c r="J58" s="173"/>
    </row>
    <row r="59" spans="1:10" ht="20.100000000000001" customHeight="1" x14ac:dyDescent="0.2">
      <c r="A59" s="167" t="s">
        <v>49</v>
      </c>
      <c r="B59" s="168"/>
      <c r="C59" s="168"/>
      <c r="D59" s="168"/>
      <c r="E59" s="168"/>
      <c r="F59" s="168"/>
      <c r="G59" s="168"/>
      <c r="H59" s="168"/>
      <c r="I59" s="168"/>
      <c r="J59" s="168"/>
    </row>
    <row r="60" spans="1:10" ht="20.100000000000001" customHeight="1" x14ac:dyDescent="0.2">
      <c r="A60" s="71"/>
      <c r="B60" s="71"/>
      <c r="C60" s="71"/>
      <c r="D60" s="71"/>
      <c r="E60" s="71"/>
      <c r="F60" s="71"/>
      <c r="G60" s="71"/>
      <c r="H60" s="71"/>
      <c r="I60" s="71"/>
      <c r="J60" s="71"/>
    </row>
  </sheetData>
  <mergeCells count="22">
    <mergeCell ref="A59:J59"/>
    <mergeCell ref="A52:J52"/>
    <mergeCell ref="A56:J56"/>
    <mergeCell ref="A50:C50"/>
    <mergeCell ref="A16:A23"/>
    <mergeCell ref="A24:B24"/>
    <mergeCell ref="A37:B37"/>
    <mergeCell ref="C27:J27"/>
    <mergeCell ref="A27:B28"/>
    <mergeCell ref="A29:A36"/>
    <mergeCell ref="A40:C41"/>
    <mergeCell ref="D40:J40"/>
    <mergeCell ref="A57:J58"/>
    <mergeCell ref="A55:J55"/>
    <mergeCell ref="A53:J54"/>
    <mergeCell ref="A42:B49"/>
    <mergeCell ref="C1:E1"/>
    <mergeCell ref="A1:B2"/>
    <mergeCell ref="A14:B15"/>
    <mergeCell ref="C14:J14"/>
    <mergeCell ref="A11:B11"/>
    <mergeCell ref="A3:A10"/>
  </mergeCells>
  <phoneticPr fontId="5" type="noConversion"/>
  <pageMargins left="0.74803149606299213" right="0.74803149606299213" top="0.98425196850393704" bottom="0.98425196850393704" header="0.51181102362204722" footer="0.51181102362204722"/>
  <pageSetup paperSize="9" scale="55" orientation="portrait" r:id="rId1"/>
  <headerFooter alignWithMargins="0">
    <oddHeader xml:space="preserve">&amp;C&amp;"Arial,Bold"The Australian Organ Donor  Register
Intent Registrations as at 
&amp;14 &amp;KFF000030/04/2026&amp;10&amp;K000000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7">
    <pageSetUpPr fitToPage="1"/>
  </sheetPr>
  <dimension ref="A1:N60"/>
  <sheetViews>
    <sheetView showRuler="0" view="pageLayout" zoomScaleNormal="100" workbookViewId="0">
      <selection activeCell="K7" sqref="K7"/>
    </sheetView>
  </sheetViews>
  <sheetFormatPr defaultColWidth="9.140625" defaultRowHeight="20.100000000000001" customHeight="1" x14ac:dyDescent="0.2"/>
  <cols>
    <col min="1" max="2" width="8.7109375" style="26" customWidth="1"/>
    <col min="3" max="59" width="12.7109375" style="26" customWidth="1"/>
    <col min="60" max="16384" width="9.140625" style="26"/>
  </cols>
  <sheetData>
    <row r="1" spans="1:10" s="24" customFormat="1" ht="20.100000000000001" customHeight="1" x14ac:dyDescent="0.2">
      <c r="A1" s="155" t="s">
        <v>11</v>
      </c>
      <c r="B1" s="176"/>
      <c r="C1" s="180"/>
      <c r="D1" s="181"/>
      <c r="E1" s="182"/>
    </row>
    <row r="2" spans="1:10" s="13" customFormat="1" ht="50.1" customHeight="1" x14ac:dyDescent="0.2">
      <c r="A2" s="176"/>
      <c r="B2" s="176"/>
      <c r="C2" s="10" t="s">
        <v>22</v>
      </c>
      <c r="D2" s="10" t="s">
        <v>23</v>
      </c>
      <c r="E2" s="14" t="s">
        <v>24</v>
      </c>
      <c r="F2" s="36"/>
    </row>
    <row r="3" spans="1:10" s="24" customFormat="1" ht="20.100000000000001" customHeight="1" x14ac:dyDescent="0.2">
      <c r="A3" s="179" t="s">
        <v>17</v>
      </c>
      <c r="B3" s="22" t="s">
        <v>3</v>
      </c>
      <c r="C3" s="111"/>
      <c r="D3" s="109"/>
      <c r="E3" s="16">
        <f>IF(C3=0,0,(C3-'Apr 26'!C3)/'Apr 26'!C3)</f>
        <v>0</v>
      </c>
      <c r="F3" s="37"/>
    </row>
    <row r="4" spans="1:10" s="24" customFormat="1" ht="20.100000000000001" customHeight="1" x14ac:dyDescent="0.2">
      <c r="A4" s="179"/>
      <c r="B4" s="22" t="s">
        <v>4</v>
      </c>
      <c r="C4" s="111"/>
      <c r="D4" s="109"/>
      <c r="E4" s="16">
        <f>IF(C4=0,0,(C4-'Apr 26'!C4)/'Apr 26'!C4)</f>
        <v>0</v>
      </c>
      <c r="F4" s="37"/>
    </row>
    <row r="5" spans="1:10" s="24" customFormat="1" ht="20.100000000000001" customHeight="1" x14ac:dyDescent="0.2">
      <c r="A5" s="179"/>
      <c r="B5" s="22" t="s">
        <v>5</v>
      </c>
      <c r="C5" s="111"/>
      <c r="D5" s="109"/>
      <c r="E5" s="16">
        <f>IF(C5=0,0,(C5-'Apr 26'!C5)/'Apr 26'!C5)</f>
        <v>0</v>
      </c>
      <c r="F5" s="37"/>
    </row>
    <row r="6" spans="1:10" s="24" customFormat="1" ht="20.100000000000001" customHeight="1" x14ac:dyDescent="0.2">
      <c r="A6" s="179"/>
      <c r="B6" s="22" t="s">
        <v>6</v>
      </c>
      <c r="C6" s="111"/>
      <c r="D6" s="109"/>
      <c r="E6" s="16">
        <f>IF(C6=0,0,(C6-'Apr 26'!C6)/'Apr 26'!C6)</f>
        <v>0</v>
      </c>
      <c r="F6" s="37"/>
    </row>
    <row r="7" spans="1:10" s="24" customFormat="1" ht="20.100000000000001" customHeight="1" x14ac:dyDescent="0.2">
      <c r="A7" s="179"/>
      <c r="B7" s="22" t="s">
        <v>7</v>
      </c>
      <c r="C7" s="111"/>
      <c r="D7" s="109"/>
      <c r="E7" s="16">
        <f>IF(C7=0,0,(C7-'Apr 26'!C7)/'Apr 26'!C7)</f>
        <v>0</v>
      </c>
      <c r="F7" s="37"/>
      <c r="J7" s="106"/>
    </row>
    <row r="8" spans="1:10" s="24" customFormat="1" ht="20.100000000000001" customHeight="1" x14ac:dyDescent="0.2">
      <c r="A8" s="179"/>
      <c r="B8" s="22" t="s">
        <v>8</v>
      </c>
      <c r="C8" s="111"/>
      <c r="D8" s="109"/>
      <c r="E8" s="16">
        <f>IF(C8=0,0,(C8-'Apr 26'!C8)/'Apr 26'!C8)</f>
        <v>0</v>
      </c>
      <c r="F8" s="37"/>
    </row>
    <row r="9" spans="1:10" s="24" customFormat="1" ht="20.100000000000001" customHeight="1" x14ac:dyDescent="0.2">
      <c r="A9" s="179"/>
      <c r="B9" s="22" t="s">
        <v>9</v>
      </c>
      <c r="C9" s="111"/>
      <c r="D9" s="109"/>
      <c r="E9" s="16">
        <f>IF(C9=0,0,(C9-'Apr 26'!C9)/'Apr 26'!C9)</f>
        <v>0</v>
      </c>
      <c r="F9" s="37"/>
    </row>
    <row r="10" spans="1:10" s="24" customFormat="1" ht="20.100000000000001" customHeight="1" x14ac:dyDescent="0.2">
      <c r="A10" s="179"/>
      <c r="B10" s="22" t="s">
        <v>10</v>
      </c>
      <c r="C10" s="111"/>
      <c r="D10" s="109"/>
      <c r="E10" s="16">
        <f>IF(C10=0,0,(C10-'Apr 26'!C10)/'Apr 26'!C10)</f>
        <v>0</v>
      </c>
      <c r="F10" s="37"/>
    </row>
    <row r="11" spans="1:10" s="13" customFormat="1" ht="20.100000000000001" customHeight="1" x14ac:dyDescent="0.2">
      <c r="A11" s="144" t="s">
        <v>18</v>
      </c>
      <c r="B11" s="145"/>
      <c r="C11" s="96">
        <f>SUM(C3:C10)</f>
        <v>0</v>
      </c>
      <c r="D11" s="97">
        <f>SUM(D3:D10)</f>
        <v>0</v>
      </c>
      <c r="E11" s="98">
        <f>IF(C11=0,0,(C11-'Apr 26'!C11)/'Apr 26'!C11)</f>
        <v>0</v>
      </c>
      <c r="F11" s="38"/>
    </row>
    <row r="14" spans="1:10" s="24" customFormat="1" ht="20.100000000000001" customHeight="1" x14ac:dyDescent="0.2">
      <c r="A14" s="144" t="s">
        <v>11</v>
      </c>
      <c r="B14" s="144"/>
      <c r="C14" s="151" t="s">
        <v>1</v>
      </c>
      <c r="D14" s="181"/>
      <c r="E14" s="181"/>
      <c r="F14" s="181"/>
      <c r="G14" s="181"/>
      <c r="H14" s="181"/>
      <c r="I14" s="181"/>
      <c r="J14" s="194"/>
    </row>
    <row r="15" spans="1:10" s="24" customFormat="1" ht="39.950000000000003" customHeight="1" x14ac:dyDescent="0.2">
      <c r="A15" s="144"/>
      <c r="B15" s="144"/>
      <c r="C15" s="22" t="s">
        <v>21</v>
      </c>
      <c r="D15" s="22" t="s">
        <v>12</v>
      </c>
      <c r="E15" s="22" t="s">
        <v>13</v>
      </c>
      <c r="F15" s="22" t="s">
        <v>14</v>
      </c>
      <c r="G15" s="22" t="s">
        <v>15</v>
      </c>
      <c r="H15" s="22" t="s">
        <v>16</v>
      </c>
      <c r="I15" s="22" t="s">
        <v>2</v>
      </c>
      <c r="J15" s="23" t="s">
        <v>26</v>
      </c>
    </row>
    <row r="16" spans="1:10" s="24" customFormat="1" ht="20.100000000000001" customHeight="1" x14ac:dyDescent="0.2">
      <c r="A16" s="179" t="s">
        <v>17</v>
      </c>
      <c r="B16" s="22" t="s">
        <v>3</v>
      </c>
      <c r="C16" s="111"/>
      <c r="D16" s="111"/>
      <c r="E16" s="111"/>
      <c r="F16" s="111"/>
      <c r="G16" s="111"/>
      <c r="H16" s="111"/>
      <c r="I16" s="62"/>
      <c r="J16" s="74">
        <f>I16/'ABS Estimated Population'!D3</f>
        <v>0</v>
      </c>
    </row>
    <row r="17" spans="1:10" s="24" customFormat="1" ht="20.100000000000001" customHeight="1" x14ac:dyDescent="0.2">
      <c r="A17" s="179"/>
      <c r="B17" s="22" t="s">
        <v>4</v>
      </c>
      <c r="C17" s="111"/>
      <c r="D17" s="111"/>
      <c r="E17" s="111"/>
      <c r="F17" s="111"/>
      <c r="G17" s="111"/>
      <c r="H17" s="111"/>
      <c r="I17" s="62"/>
      <c r="J17" s="74">
        <f>I17/'ABS Estimated Population'!D4</f>
        <v>0</v>
      </c>
    </row>
    <row r="18" spans="1:10" s="24" customFormat="1" ht="20.100000000000001" customHeight="1" x14ac:dyDescent="0.2">
      <c r="A18" s="179"/>
      <c r="B18" s="22" t="s">
        <v>5</v>
      </c>
      <c r="C18" s="111"/>
      <c r="D18" s="111"/>
      <c r="E18" s="111"/>
      <c r="F18" s="111"/>
      <c r="G18" s="111"/>
      <c r="H18" s="111"/>
      <c r="I18" s="62"/>
      <c r="J18" s="74">
        <f>I18/'ABS Estimated Population'!D5</f>
        <v>0</v>
      </c>
    </row>
    <row r="19" spans="1:10" s="24" customFormat="1" ht="20.100000000000001" customHeight="1" x14ac:dyDescent="0.2">
      <c r="A19" s="179"/>
      <c r="B19" s="22" t="s">
        <v>6</v>
      </c>
      <c r="C19" s="111"/>
      <c r="D19" s="111"/>
      <c r="E19" s="111"/>
      <c r="F19" s="111"/>
      <c r="G19" s="111"/>
      <c r="H19" s="111"/>
      <c r="I19" s="62"/>
      <c r="J19" s="75">
        <f>I19/'ABS Estimated Population'!D6</f>
        <v>0</v>
      </c>
    </row>
    <row r="20" spans="1:10" s="24" customFormat="1" ht="20.100000000000001" customHeight="1" x14ac:dyDescent="0.2">
      <c r="A20" s="179"/>
      <c r="B20" s="22" t="s">
        <v>7</v>
      </c>
      <c r="C20" s="111"/>
      <c r="D20" s="111"/>
      <c r="E20" s="111"/>
      <c r="F20" s="111"/>
      <c r="G20" s="111"/>
      <c r="H20" s="111"/>
      <c r="I20" s="62"/>
      <c r="J20" s="75">
        <f>I20/'ABS Estimated Population'!D7</f>
        <v>0</v>
      </c>
    </row>
    <row r="21" spans="1:10" s="24" customFormat="1" ht="20.100000000000001" customHeight="1" x14ac:dyDescent="0.2">
      <c r="A21" s="179"/>
      <c r="B21" s="22" t="s">
        <v>8</v>
      </c>
      <c r="C21" s="111"/>
      <c r="D21" s="111"/>
      <c r="E21" s="111"/>
      <c r="F21" s="111"/>
      <c r="G21" s="111"/>
      <c r="H21" s="111"/>
      <c r="I21" s="62"/>
      <c r="J21" s="75">
        <f>I21/'ABS Estimated Population'!D8</f>
        <v>0</v>
      </c>
    </row>
    <row r="22" spans="1:10" s="24" customFormat="1" ht="20.100000000000001" customHeight="1" x14ac:dyDescent="0.2">
      <c r="A22" s="179"/>
      <c r="B22" s="22" t="s">
        <v>9</v>
      </c>
      <c r="C22" s="111"/>
      <c r="D22" s="111"/>
      <c r="E22" s="111"/>
      <c r="F22" s="111"/>
      <c r="G22" s="111"/>
      <c r="H22" s="111"/>
      <c r="I22" s="62"/>
      <c r="J22" s="75">
        <f>I22/'ABS Estimated Population'!D9</f>
        <v>0</v>
      </c>
    </row>
    <row r="23" spans="1:10" s="24" customFormat="1" ht="20.100000000000001" customHeight="1" x14ac:dyDescent="0.2">
      <c r="A23" s="179"/>
      <c r="B23" s="22" t="s">
        <v>10</v>
      </c>
      <c r="C23" s="111"/>
      <c r="D23" s="111"/>
      <c r="E23" s="111"/>
      <c r="F23" s="111"/>
      <c r="G23" s="111"/>
      <c r="H23" s="111"/>
      <c r="I23" s="62"/>
      <c r="J23" s="75">
        <f>I23/'ABS Estimated Population'!D10</f>
        <v>0</v>
      </c>
    </row>
    <row r="24" spans="1:10" s="24" customFormat="1" ht="20.100000000000001" customHeight="1" x14ac:dyDescent="0.2">
      <c r="A24" s="144" t="s">
        <v>18</v>
      </c>
      <c r="B24" s="145"/>
      <c r="C24" s="96">
        <f>SUM(C16:C23)</f>
        <v>0</v>
      </c>
      <c r="D24" s="96">
        <f t="shared" ref="D24:I24" si="0">SUM(D16:D23)</f>
        <v>0</v>
      </c>
      <c r="E24" s="96">
        <f t="shared" si="0"/>
        <v>0</v>
      </c>
      <c r="F24" s="96">
        <f t="shared" si="0"/>
        <v>0</v>
      </c>
      <c r="G24" s="96">
        <f t="shared" si="0"/>
        <v>0</v>
      </c>
      <c r="H24" s="96">
        <f t="shared" si="0"/>
        <v>0</v>
      </c>
      <c r="I24" s="96">
        <f t="shared" si="0"/>
        <v>0</v>
      </c>
      <c r="J24" s="99">
        <f>I24/'ABS Estimated Population'!D11</f>
        <v>0</v>
      </c>
    </row>
    <row r="27" spans="1:10" s="24" customFormat="1" ht="20.100000000000001" customHeight="1" x14ac:dyDescent="0.2">
      <c r="A27" s="144" t="s">
        <v>11</v>
      </c>
      <c r="B27" s="144"/>
      <c r="C27" s="153" t="s">
        <v>0</v>
      </c>
      <c r="D27" s="154"/>
      <c r="E27" s="154"/>
      <c r="F27" s="154"/>
      <c r="G27" s="154"/>
      <c r="H27" s="154"/>
      <c r="I27" s="154"/>
      <c r="J27" s="185"/>
    </row>
    <row r="28" spans="1:10" s="24" customFormat="1" ht="39.950000000000003" customHeight="1" x14ac:dyDescent="0.2">
      <c r="A28" s="144"/>
      <c r="B28" s="144"/>
      <c r="C28" s="22" t="s">
        <v>21</v>
      </c>
      <c r="D28" s="22" t="s">
        <v>12</v>
      </c>
      <c r="E28" s="22" t="s">
        <v>13</v>
      </c>
      <c r="F28" s="22" t="s">
        <v>14</v>
      </c>
      <c r="G28" s="22" t="s">
        <v>15</v>
      </c>
      <c r="H28" s="22" t="s">
        <v>16</v>
      </c>
      <c r="I28" s="22" t="s">
        <v>2</v>
      </c>
      <c r="J28" s="23" t="s">
        <v>26</v>
      </c>
    </row>
    <row r="29" spans="1:10" s="24" customFormat="1" ht="20.100000000000001" customHeight="1" x14ac:dyDescent="0.2">
      <c r="A29" s="143" t="s">
        <v>17</v>
      </c>
      <c r="B29" s="22" t="s">
        <v>3</v>
      </c>
      <c r="C29" s="111"/>
      <c r="D29" s="111"/>
      <c r="E29" s="111"/>
      <c r="F29" s="111"/>
      <c r="G29" s="111"/>
      <c r="H29" s="111"/>
      <c r="I29" s="62"/>
      <c r="J29" s="75">
        <f>I29/'ABS Estimated Population'!C3</f>
        <v>0</v>
      </c>
    </row>
    <row r="30" spans="1:10" s="24" customFormat="1" ht="20.100000000000001" customHeight="1" x14ac:dyDescent="0.2">
      <c r="A30" s="143"/>
      <c r="B30" s="22" t="s">
        <v>4</v>
      </c>
      <c r="C30" s="111"/>
      <c r="D30" s="111"/>
      <c r="E30" s="111"/>
      <c r="F30" s="111"/>
      <c r="G30" s="111"/>
      <c r="H30" s="111"/>
      <c r="I30" s="62"/>
      <c r="J30" s="75">
        <f>I30/'ABS Estimated Population'!C4</f>
        <v>0</v>
      </c>
    </row>
    <row r="31" spans="1:10" s="24" customFormat="1" ht="20.100000000000001" customHeight="1" x14ac:dyDescent="0.2">
      <c r="A31" s="143"/>
      <c r="B31" s="22" t="s">
        <v>5</v>
      </c>
      <c r="C31" s="111"/>
      <c r="D31" s="111"/>
      <c r="E31" s="111"/>
      <c r="F31" s="111"/>
      <c r="G31" s="111"/>
      <c r="H31" s="111"/>
      <c r="I31" s="62"/>
      <c r="J31" s="75">
        <f>I31/'ABS Estimated Population'!C5</f>
        <v>0</v>
      </c>
    </row>
    <row r="32" spans="1:10" s="24" customFormat="1" ht="20.100000000000001" customHeight="1" x14ac:dyDescent="0.2">
      <c r="A32" s="143"/>
      <c r="B32" s="22" t="s">
        <v>6</v>
      </c>
      <c r="C32" s="111"/>
      <c r="D32" s="111"/>
      <c r="E32" s="111"/>
      <c r="F32" s="111"/>
      <c r="G32" s="111"/>
      <c r="H32" s="111"/>
      <c r="I32" s="62"/>
      <c r="J32" s="75">
        <f>I32/'ABS Estimated Population'!C6</f>
        <v>0</v>
      </c>
    </row>
    <row r="33" spans="1:12" s="24" customFormat="1" ht="20.100000000000001" customHeight="1" x14ac:dyDescent="0.2">
      <c r="A33" s="143"/>
      <c r="B33" s="22" t="s">
        <v>7</v>
      </c>
      <c r="C33" s="111"/>
      <c r="D33" s="111"/>
      <c r="E33" s="111"/>
      <c r="F33" s="111"/>
      <c r="G33" s="111"/>
      <c r="H33" s="111"/>
      <c r="I33" s="62"/>
      <c r="J33" s="75">
        <f>I33/'ABS Estimated Population'!C7</f>
        <v>0</v>
      </c>
    </row>
    <row r="34" spans="1:12" s="24" customFormat="1" ht="20.100000000000001" customHeight="1" x14ac:dyDescent="0.2">
      <c r="A34" s="143"/>
      <c r="B34" s="22" t="s">
        <v>8</v>
      </c>
      <c r="C34" s="111"/>
      <c r="D34" s="111"/>
      <c r="E34" s="111"/>
      <c r="F34" s="111"/>
      <c r="G34" s="111"/>
      <c r="H34" s="111"/>
      <c r="I34" s="62"/>
      <c r="J34" s="75">
        <f>I34/'ABS Estimated Population'!C8</f>
        <v>0</v>
      </c>
    </row>
    <row r="35" spans="1:12" s="24" customFormat="1" ht="20.100000000000001" customHeight="1" x14ac:dyDescent="0.2">
      <c r="A35" s="143"/>
      <c r="B35" s="22" t="s">
        <v>9</v>
      </c>
      <c r="C35" s="111"/>
      <c r="D35" s="111"/>
      <c r="E35" s="111"/>
      <c r="F35" s="111"/>
      <c r="G35" s="111"/>
      <c r="H35" s="111"/>
      <c r="I35" s="62"/>
      <c r="J35" s="75">
        <f>I35/'ABS Estimated Population'!C9</f>
        <v>0</v>
      </c>
    </row>
    <row r="36" spans="1:12" s="24" customFormat="1" ht="20.100000000000001" customHeight="1" x14ac:dyDescent="0.2">
      <c r="A36" s="143"/>
      <c r="B36" s="22" t="s">
        <v>10</v>
      </c>
      <c r="C36" s="111"/>
      <c r="D36" s="111"/>
      <c r="E36" s="111"/>
      <c r="F36" s="111"/>
      <c r="G36" s="111"/>
      <c r="H36" s="111"/>
      <c r="I36" s="62"/>
      <c r="J36" s="75">
        <f>I36/'ABS Estimated Population'!C10</f>
        <v>0</v>
      </c>
    </row>
    <row r="37" spans="1:12" s="24" customFormat="1" ht="20.100000000000001" customHeight="1" x14ac:dyDescent="0.2">
      <c r="A37" s="144" t="s">
        <v>18</v>
      </c>
      <c r="B37" s="145"/>
      <c r="C37" s="96">
        <f>SUM(C29:C36)</f>
        <v>0</v>
      </c>
      <c r="D37" s="96">
        <f t="shared" ref="D37:I37" si="1">SUM(D29:D36)</f>
        <v>0</v>
      </c>
      <c r="E37" s="96">
        <f t="shared" si="1"/>
        <v>0</v>
      </c>
      <c r="F37" s="96">
        <f t="shared" si="1"/>
        <v>0</v>
      </c>
      <c r="G37" s="96">
        <f t="shared" si="1"/>
        <v>0</v>
      </c>
      <c r="H37" s="96">
        <f t="shared" si="1"/>
        <v>0</v>
      </c>
      <c r="I37" s="96">
        <f t="shared" si="1"/>
        <v>0</v>
      </c>
      <c r="J37" s="99">
        <f>I37/'ABS Estimated Population'!C11</f>
        <v>0</v>
      </c>
    </row>
    <row r="40" spans="1:12" s="24" customFormat="1" ht="20.100000000000001" customHeight="1" x14ac:dyDescent="0.2">
      <c r="A40" s="144" t="s">
        <v>11</v>
      </c>
      <c r="B40" s="150"/>
      <c r="C40" s="150"/>
      <c r="D40" s="149" t="s">
        <v>20</v>
      </c>
      <c r="E40" s="149"/>
      <c r="F40" s="149"/>
      <c r="G40" s="149"/>
      <c r="H40" s="149"/>
      <c r="I40" s="149"/>
      <c r="J40" s="149"/>
      <c r="K40" s="34"/>
      <c r="L40" s="34"/>
    </row>
    <row r="41" spans="1:12" s="24" customFormat="1" ht="20.100000000000001" customHeight="1" x14ac:dyDescent="0.2">
      <c r="A41" s="150"/>
      <c r="B41" s="150"/>
      <c r="C41" s="150"/>
      <c r="D41" s="22" t="s">
        <v>21</v>
      </c>
      <c r="E41" s="22" t="s">
        <v>12</v>
      </c>
      <c r="F41" s="22" t="s">
        <v>13</v>
      </c>
      <c r="G41" s="22" t="s">
        <v>14</v>
      </c>
      <c r="H41" s="22" t="s">
        <v>15</v>
      </c>
      <c r="I41" s="22" t="s">
        <v>16</v>
      </c>
      <c r="J41" s="22" t="s">
        <v>2</v>
      </c>
    </row>
    <row r="42" spans="1:12" s="24" customFormat="1" ht="20.100000000000001" customHeight="1" x14ac:dyDescent="0.2">
      <c r="A42" s="143" t="s">
        <v>17</v>
      </c>
      <c r="B42" s="166"/>
      <c r="C42" s="22" t="s">
        <v>3</v>
      </c>
      <c r="D42" s="108"/>
      <c r="E42" s="108"/>
      <c r="F42" s="108"/>
      <c r="G42" s="108"/>
      <c r="H42" s="108"/>
      <c r="I42" s="108"/>
      <c r="J42" s="122"/>
    </row>
    <row r="43" spans="1:12" s="24" customFormat="1" ht="20.100000000000001" customHeight="1" x14ac:dyDescent="0.2">
      <c r="A43" s="166"/>
      <c r="B43" s="166"/>
      <c r="C43" s="22" t="s">
        <v>4</v>
      </c>
      <c r="D43" s="108"/>
      <c r="E43" s="108"/>
      <c r="F43" s="108"/>
      <c r="G43" s="108"/>
      <c r="H43" s="108"/>
      <c r="I43" s="108"/>
      <c r="J43" s="122"/>
    </row>
    <row r="44" spans="1:12" s="24" customFormat="1" ht="20.100000000000001" customHeight="1" x14ac:dyDescent="0.2">
      <c r="A44" s="166"/>
      <c r="B44" s="166"/>
      <c r="C44" s="22" t="s">
        <v>5</v>
      </c>
      <c r="D44" s="108"/>
      <c r="E44" s="108"/>
      <c r="F44" s="108"/>
      <c r="G44" s="108"/>
      <c r="H44" s="108"/>
      <c r="I44" s="108"/>
      <c r="J44" s="122"/>
    </row>
    <row r="45" spans="1:12" s="24" customFormat="1" ht="20.100000000000001" customHeight="1" x14ac:dyDescent="0.2">
      <c r="A45" s="166"/>
      <c r="B45" s="166"/>
      <c r="C45" s="22" t="s">
        <v>6</v>
      </c>
      <c r="D45" s="108"/>
      <c r="E45" s="108"/>
      <c r="F45" s="108"/>
      <c r="G45" s="108"/>
      <c r="H45" s="108"/>
      <c r="I45" s="108"/>
      <c r="J45" s="122"/>
    </row>
    <row r="46" spans="1:12" s="24" customFormat="1" ht="20.100000000000001" customHeight="1" x14ac:dyDescent="0.2">
      <c r="A46" s="166"/>
      <c r="B46" s="166"/>
      <c r="C46" s="22" t="s">
        <v>7</v>
      </c>
      <c r="D46" s="108"/>
      <c r="E46" s="108"/>
      <c r="F46" s="108"/>
      <c r="G46" s="108"/>
      <c r="H46" s="108"/>
      <c r="I46" s="108"/>
      <c r="J46" s="122"/>
    </row>
    <row r="47" spans="1:12" s="24" customFormat="1" ht="20.100000000000001" customHeight="1" x14ac:dyDescent="0.2">
      <c r="A47" s="166"/>
      <c r="B47" s="166"/>
      <c r="C47" s="22" t="s">
        <v>8</v>
      </c>
      <c r="D47" s="110"/>
      <c r="E47" s="110"/>
      <c r="F47" s="110"/>
      <c r="G47" s="110"/>
      <c r="H47" s="110"/>
      <c r="I47" s="110"/>
      <c r="J47" s="95"/>
    </row>
    <row r="48" spans="1:12" s="24" customFormat="1" ht="20.100000000000001" customHeight="1" x14ac:dyDescent="0.2">
      <c r="A48" s="166"/>
      <c r="B48" s="166"/>
      <c r="C48" s="22" t="s">
        <v>9</v>
      </c>
      <c r="D48" s="110"/>
      <c r="E48" s="110"/>
      <c r="F48" s="110"/>
      <c r="G48" s="110"/>
      <c r="H48" s="110"/>
      <c r="I48" s="110"/>
      <c r="J48" s="95"/>
    </row>
    <row r="49" spans="1:14" s="24" customFormat="1" ht="20.100000000000001" customHeight="1" x14ac:dyDescent="0.2">
      <c r="A49" s="166"/>
      <c r="B49" s="166"/>
      <c r="C49" s="22" t="s">
        <v>10</v>
      </c>
      <c r="D49" s="110"/>
      <c r="E49" s="110"/>
      <c r="F49" s="110"/>
      <c r="G49" s="110"/>
      <c r="H49" s="110"/>
      <c r="I49" s="110"/>
      <c r="J49" s="95"/>
    </row>
    <row r="50" spans="1:14" s="24" customFormat="1" ht="20.100000000000001" customHeight="1" x14ac:dyDescent="0.2">
      <c r="A50" s="144" t="s">
        <v>18</v>
      </c>
      <c r="B50" s="150"/>
      <c r="C50" s="150"/>
      <c r="D50" s="100">
        <f t="shared" ref="D50:J50" si="2">SUM(D42:D49)</f>
        <v>0</v>
      </c>
      <c r="E50" s="100">
        <f t="shared" si="2"/>
        <v>0</v>
      </c>
      <c r="F50" s="100">
        <f t="shared" si="2"/>
        <v>0</v>
      </c>
      <c r="G50" s="100">
        <f t="shared" si="2"/>
        <v>0</v>
      </c>
      <c r="H50" s="100">
        <f t="shared" si="2"/>
        <v>0</v>
      </c>
      <c r="I50" s="100">
        <f t="shared" si="2"/>
        <v>0</v>
      </c>
      <c r="J50" s="100">
        <f t="shared" si="2"/>
        <v>0</v>
      </c>
    </row>
    <row r="51" spans="1:14" s="24" customFormat="1" ht="20.100000000000001" customHeight="1" x14ac:dyDescent="0.2"/>
    <row r="52" spans="1:14" s="13" customFormat="1" ht="20.100000000000001" customHeight="1" x14ac:dyDescent="0.2">
      <c r="A52" s="170" t="s">
        <v>19</v>
      </c>
      <c r="B52" s="171"/>
      <c r="C52" s="171"/>
      <c r="D52" s="171"/>
      <c r="E52" s="171"/>
      <c r="F52" s="171"/>
      <c r="G52" s="171"/>
      <c r="H52" s="171"/>
      <c r="I52" s="171"/>
      <c r="J52" s="171"/>
      <c r="K52" s="67"/>
    </row>
    <row r="53" spans="1:14" s="13" customFormat="1" ht="20.100000000000001" customHeight="1" x14ac:dyDescent="0.2">
      <c r="A53" s="172" t="s">
        <v>42</v>
      </c>
      <c r="B53" s="172"/>
      <c r="C53" s="172"/>
      <c r="D53" s="172"/>
      <c r="E53" s="172"/>
      <c r="F53" s="172"/>
      <c r="G53" s="172"/>
      <c r="H53" s="172"/>
      <c r="I53" s="172"/>
      <c r="J53" s="172"/>
      <c r="K53" s="68"/>
      <c r="L53" s="48"/>
      <c r="M53" s="48"/>
      <c r="N53" s="48"/>
    </row>
    <row r="54" spans="1:14" s="13" customFormat="1" ht="20.100000000000001" customHeight="1" x14ac:dyDescent="0.2">
      <c r="A54" s="172"/>
      <c r="B54" s="172"/>
      <c r="C54" s="172"/>
      <c r="D54" s="172"/>
      <c r="E54" s="172"/>
      <c r="F54" s="172"/>
      <c r="G54" s="172"/>
      <c r="H54" s="172"/>
      <c r="I54" s="172"/>
      <c r="J54" s="172"/>
      <c r="K54" s="68"/>
      <c r="L54" s="48"/>
      <c r="M54" s="48"/>
      <c r="N54" s="48"/>
    </row>
    <row r="55" spans="1:14" s="13" customFormat="1" ht="20.100000000000001" customHeight="1" x14ac:dyDescent="0.2">
      <c r="A55" s="169" t="s">
        <v>32</v>
      </c>
      <c r="B55" s="169"/>
      <c r="C55" s="169"/>
      <c r="D55" s="169"/>
      <c r="E55" s="169"/>
      <c r="F55" s="169"/>
      <c r="G55" s="169"/>
      <c r="H55" s="169"/>
      <c r="I55" s="169"/>
      <c r="J55" s="169"/>
      <c r="K55" s="68"/>
      <c r="L55" s="48"/>
      <c r="M55" s="48"/>
    </row>
    <row r="56" spans="1:14" s="13" customFormat="1" ht="20.100000000000001" customHeight="1" x14ac:dyDescent="0.2">
      <c r="A56" s="174" t="s">
        <v>30</v>
      </c>
      <c r="B56" s="175"/>
      <c r="C56" s="175"/>
      <c r="D56" s="175"/>
      <c r="E56" s="175"/>
      <c r="F56" s="175"/>
      <c r="G56" s="175"/>
      <c r="H56" s="175"/>
      <c r="I56" s="175"/>
      <c r="J56" s="175"/>
      <c r="K56" s="69"/>
      <c r="L56" s="49"/>
      <c r="M56" s="25"/>
    </row>
    <row r="57" spans="1:14" s="13" customFormat="1" ht="6.75" customHeight="1" x14ac:dyDescent="0.2">
      <c r="A57" s="172" t="s">
        <v>31</v>
      </c>
      <c r="B57" s="173"/>
      <c r="C57" s="173"/>
      <c r="D57" s="173"/>
      <c r="E57" s="173"/>
      <c r="F57" s="173"/>
      <c r="G57" s="173"/>
      <c r="H57" s="173"/>
      <c r="I57" s="173"/>
      <c r="J57" s="173"/>
      <c r="K57" s="70"/>
      <c r="L57" s="50"/>
      <c r="M57" s="48"/>
    </row>
    <row r="58" spans="1:14" s="13" customFormat="1" ht="20.100000000000001" customHeight="1" x14ac:dyDescent="0.2">
      <c r="A58" s="173"/>
      <c r="B58" s="173"/>
      <c r="C58" s="173"/>
      <c r="D58" s="173"/>
      <c r="E58" s="173"/>
      <c r="F58" s="173"/>
      <c r="G58" s="173"/>
      <c r="H58" s="173"/>
      <c r="I58" s="173"/>
      <c r="J58" s="173"/>
      <c r="K58" s="70"/>
      <c r="L58" s="50"/>
      <c r="M58" s="48"/>
    </row>
    <row r="59" spans="1:14" s="51" customFormat="1" ht="20.100000000000001" customHeight="1" x14ac:dyDescent="0.2">
      <c r="A59" s="167" t="s">
        <v>43</v>
      </c>
      <c r="B59" s="168"/>
      <c r="C59" s="168"/>
      <c r="D59" s="168"/>
      <c r="E59" s="168"/>
      <c r="F59" s="168"/>
      <c r="G59" s="168"/>
      <c r="H59" s="168"/>
      <c r="I59" s="168"/>
      <c r="J59" s="168"/>
      <c r="K59" s="71"/>
      <c r="L59" s="26"/>
    </row>
    <row r="60" spans="1:14" ht="20.100000000000001" customHeight="1" x14ac:dyDescent="0.2">
      <c r="A60" s="71"/>
      <c r="B60" s="71"/>
      <c r="C60" s="71"/>
      <c r="D60" s="71"/>
      <c r="E60" s="71"/>
      <c r="F60" s="71"/>
      <c r="G60" s="71"/>
      <c r="H60" s="71"/>
      <c r="I60" s="71"/>
      <c r="J60" s="71"/>
      <c r="K60" s="71"/>
    </row>
  </sheetData>
  <mergeCells count="22">
    <mergeCell ref="A59:J59"/>
    <mergeCell ref="A55:J55"/>
    <mergeCell ref="A52:J52"/>
    <mergeCell ref="A53:J54"/>
    <mergeCell ref="A57:J58"/>
    <mergeCell ref="A56:J56"/>
    <mergeCell ref="A27:B28"/>
    <mergeCell ref="A29:A36"/>
    <mergeCell ref="A37:B37"/>
    <mergeCell ref="C27:J27"/>
    <mergeCell ref="A50:C50"/>
    <mergeCell ref="A40:C41"/>
    <mergeCell ref="A42:B49"/>
    <mergeCell ref="D40:J40"/>
    <mergeCell ref="A24:B24"/>
    <mergeCell ref="A3:A10"/>
    <mergeCell ref="A11:B11"/>
    <mergeCell ref="C1:E1"/>
    <mergeCell ref="C14:J14"/>
    <mergeCell ref="A1:B2"/>
    <mergeCell ref="A14:B15"/>
    <mergeCell ref="A16:A23"/>
  </mergeCells>
  <phoneticPr fontId="5" type="noConversion"/>
  <pageMargins left="0.74803149606299213" right="0.74803149606299213" top="1.0629921259842521" bottom="0.70866141732283472" header="0.51181102362204722" footer="0.51181102362204722"/>
  <pageSetup paperSize="9" scale="56" orientation="portrait" r:id="rId1"/>
  <headerFooter alignWithMargins="0">
    <oddHeader xml:space="preserve">&amp;C&amp;"Arial,Bold"The Australian Organ Donor  Register
Intent Registrations as at 
&amp;14 &amp;KFF000031/05/20**&amp;10&amp;K000000
</oddHeader>
  </headerFooter>
  <ignoredErrors>
    <ignoredError sqref="J16:J18"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9">
    <pageSetUpPr fitToPage="1"/>
  </sheetPr>
  <dimension ref="A1:N60"/>
  <sheetViews>
    <sheetView showRuler="0" view="pageLayout" zoomScaleNormal="100" workbookViewId="0">
      <selection activeCell="K60" sqref="K60"/>
    </sheetView>
  </sheetViews>
  <sheetFormatPr defaultColWidth="9.140625" defaultRowHeight="20.100000000000001" customHeight="1" x14ac:dyDescent="0.2"/>
  <cols>
    <col min="1" max="2" width="8.7109375" style="26" customWidth="1"/>
    <col min="3" max="33" width="12.7109375" style="26" customWidth="1"/>
    <col min="34" max="16384" width="9.140625" style="26"/>
  </cols>
  <sheetData>
    <row r="1" spans="1:10" s="24" customFormat="1" ht="20.100000000000001" customHeight="1" x14ac:dyDescent="0.2">
      <c r="A1" s="155" t="s">
        <v>11</v>
      </c>
      <c r="B1" s="176"/>
      <c r="C1" s="180"/>
      <c r="D1" s="181"/>
      <c r="E1" s="182"/>
    </row>
    <row r="2" spans="1:10" s="13" customFormat="1" ht="50.1" customHeight="1" x14ac:dyDescent="0.2">
      <c r="A2" s="176"/>
      <c r="B2" s="176"/>
      <c r="C2" s="10" t="s">
        <v>22</v>
      </c>
      <c r="D2" s="10" t="s">
        <v>23</v>
      </c>
      <c r="E2" s="14" t="s">
        <v>24</v>
      </c>
      <c r="F2" s="36"/>
    </row>
    <row r="3" spans="1:10" s="24" customFormat="1" ht="20.100000000000001" customHeight="1" x14ac:dyDescent="0.2">
      <c r="A3" s="179" t="s">
        <v>17</v>
      </c>
      <c r="B3" s="22" t="s">
        <v>3</v>
      </c>
      <c r="C3" s="111"/>
      <c r="D3" s="109"/>
      <c r="E3" s="16">
        <f>IF(C3=0,0,(C3-'May 26'!C3)/'May 26'!C3)</f>
        <v>0</v>
      </c>
      <c r="F3" s="37"/>
    </row>
    <row r="4" spans="1:10" s="24" customFormat="1" ht="20.100000000000001" customHeight="1" x14ac:dyDescent="0.2">
      <c r="A4" s="179"/>
      <c r="B4" s="22" t="s">
        <v>4</v>
      </c>
      <c r="C4" s="111"/>
      <c r="D4" s="109"/>
      <c r="E4" s="16">
        <f>IF(C4=0,0,(C4-'May 26'!C4)/'May 26'!C4)</f>
        <v>0</v>
      </c>
      <c r="F4" s="37"/>
    </row>
    <row r="5" spans="1:10" s="24" customFormat="1" ht="20.100000000000001" customHeight="1" x14ac:dyDescent="0.2">
      <c r="A5" s="179"/>
      <c r="B5" s="22" t="s">
        <v>5</v>
      </c>
      <c r="C5" s="111"/>
      <c r="D5" s="109"/>
      <c r="E5" s="16">
        <f>IF(C5=0,0,(C5-'May 26'!C5)/'May 26'!C5)</f>
        <v>0</v>
      </c>
      <c r="F5" s="37"/>
    </row>
    <row r="6" spans="1:10" s="24" customFormat="1" ht="20.100000000000001" customHeight="1" x14ac:dyDescent="0.2">
      <c r="A6" s="179"/>
      <c r="B6" s="22" t="s">
        <v>6</v>
      </c>
      <c r="C6" s="111"/>
      <c r="D6" s="109"/>
      <c r="E6" s="16">
        <f>IF(C6=0,0,(C6-'May 26'!C6)/'May 26'!C6)</f>
        <v>0</v>
      </c>
      <c r="F6" s="37"/>
    </row>
    <row r="7" spans="1:10" s="24" customFormat="1" ht="20.100000000000001" customHeight="1" x14ac:dyDescent="0.2">
      <c r="A7" s="179"/>
      <c r="B7" s="22" t="s">
        <v>7</v>
      </c>
      <c r="C7" s="111"/>
      <c r="D7" s="109"/>
      <c r="E7" s="16">
        <f>IF(C7=0,0,(C7-'May 26'!C7)/'May 26'!C7)</f>
        <v>0</v>
      </c>
      <c r="F7" s="37"/>
    </row>
    <row r="8" spans="1:10" s="24" customFormat="1" ht="20.100000000000001" customHeight="1" x14ac:dyDescent="0.2">
      <c r="A8" s="179"/>
      <c r="B8" s="22" t="s">
        <v>8</v>
      </c>
      <c r="C8" s="111"/>
      <c r="D8" s="109"/>
      <c r="E8" s="16">
        <f>IF(C8=0,0,(C8-'May 26'!C8)/'May 26'!C8)</f>
        <v>0</v>
      </c>
      <c r="F8" s="37"/>
    </row>
    <row r="9" spans="1:10" s="24" customFormat="1" ht="20.100000000000001" customHeight="1" x14ac:dyDescent="0.2">
      <c r="A9" s="179"/>
      <c r="B9" s="22" t="s">
        <v>9</v>
      </c>
      <c r="C9" s="111"/>
      <c r="D9" s="109"/>
      <c r="E9" s="16">
        <f>IF(C9=0,0,(C9-'May 26'!C9)/'May 26'!C9)</f>
        <v>0</v>
      </c>
      <c r="F9" s="37"/>
    </row>
    <row r="10" spans="1:10" s="24" customFormat="1" ht="20.100000000000001" customHeight="1" x14ac:dyDescent="0.2">
      <c r="A10" s="179"/>
      <c r="B10" s="22" t="s">
        <v>10</v>
      </c>
      <c r="C10" s="111"/>
      <c r="D10" s="109"/>
      <c r="E10" s="16">
        <f>IF(C10=0,0,(C10-'May 26'!C10)/'May 26'!C10)</f>
        <v>0</v>
      </c>
      <c r="F10" s="37"/>
    </row>
    <row r="11" spans="1:10" s="13" customFormat="1" ht="20.100000000000001" customHeight="1" x14ac:dyDescent="0.2">
      <c r="A11" s="144" t="s">
        <v>18</v>
      </c>
      <c r="B11" s="144"/>
      <c r="C11" s="63">
        <f>SUM(C3:C10)</f>
        <v>0</v>
      </c>
      <c r="D11" s="20">
        <v>1</v>
      </c>
      <c r="E11" s="21">
        <f>IF(C11=0,0,(C11-'May 26'!C11)/'May 26'!C11)</f>
        <v>0</v>
      </c>
      <c r="F11" s="38"/>
    </row>
    <row r="12" spans="1:10" s="13" customFormat="1" ht="20.100000000000001" customHeight="1" x14ac:dyDescent="0.2"/>
    <row r="13" spans="1:10" s="13" customFormat="1" ht="20.100000000000001" customHeight="1" x14ac:dyDescent="0.2"/>
    <row r="14" spans="1:10" s="24" customFormat="1" ht="20.100000000000001" customHeight="1" x14ac:dyDescent="0.2">
      <c r="A14" s="144" t="s">
        <v>11</v>
      </c>
      <c r="B14" s="144"/>
      <c r="C14" s="151" t="s">
        <v>1</v>
      </c>
      <c r="D14" s="181"/>
      <c r="E14" s="181"/>
      <c r="F14" s="181"/>
      <c r="G14" s="181"/>
      <c r="H14" s="181"/>
      <c r="I14" s="181"/>
      <c r="J14" s="194"/>
    </row>
    <row r="15" spans="1:10" s="24" customFormat="1" ht="39.950000000000003" customHeight="1" x14ac:dyDescent="0.2">
      <c r="A15" s="144"/>
      <c r="B15" s="144"/>
      <c r="C15" s="22" t="s">
        <v>21</v>
      </c>
      <c r="D15" s="22" t="s">
        <v>12</v>
      </c>
      <c r="E15" s="22" t="s">
        <v>13</v>
      </c>
      <c r="F15" s="22" t="s">
        <v>14</v>
      </c>
      <c r="G15" s="22" t="s">
        <v>15</v>
      </c>
      <c r="H15" s="22" t="s">
        <v>16</v>
      </c>
      <c r="I15" s="22" t="s">
        <v>2</v>
      </c>
      <c r="J15" s="23" t="s">
        <v>26</v>
      </c>
    </row>
    <row r="16" spans="1:10" s="24" customFormat="1" ht="20.100000000000001" customHeight="1" x14ac:dyDescent="0.2">
      <c r="A16" s="179" t="s">
        <v>17</v>
      </c>
      <c r="B16" s="22" t="s">
        <v>3</v>
      </c>
      <c r="C16" s="111"/>
      <c r="D16" s="111"/>
      <c r="E16" s="111"/>
      <c r="F16" s="111"/>
      <c r="G16" s="111"/>
      <c r="H16" s="111"/>
      <c r="I16" s="62"/>
      <c r="J16" s="74">
        <f>I16/'ABS Estimated Population'!D3</f>
        <v>0</v>
      </c>
    </row>
    <row r="17" spans="1:10" s="24" customFormat="1" ht="20.100000000000001" customHeight="1" x14ac:dyDescent="0.2">
      <c r="A17" s="179"/>
      <c r="B17" s="22" t="s">
        <v>4</v>
      </c>
      <c r="C17" s="111"/>
      <c r="D17" s="111"/>
      <c r="E17" s="111"/>
      <c r="F17" s="111"/>
      <c r="G17" s="111"/>
      <c r="H17" s="111"/>
      <c r="I17" s="62"/>
      <c r="J17" s="74">
        <f>I17/'ABS Estimated Population'!D4</f>
        <v>0</v>
      </c>
    </row>
    <row r="18" spans="1:10" s="24" customFormat="1" ht="20.100000000000001" customHeight="1" x14ac:dyDescent="0.2">
      <c r="A18" s="179"/>
      <c r="B18" s="22" t="s">
        <v>5</v>
      </c>
      <c r="C18" s="111"/>
      <c r="D18" s="111"/>
      <c r="E18" s="111"/>
      <c r="F18" s="111"/>
      <c r="G18" s="111"/>
      <c r="H18" s="111"/>
      <c r="I18" s="62"/>
      <c r="J18" s="74">
        <f>I18/'ABS Estimated Population'!D5</f>
        <v>0</v>
      </c>
    </row>
    <row r="19" spans="1:10" s="24" customFormat="1" ht="20.100000000000001" customHeight="1" x14ac:dyDescent="0.2">
      <c r="A19" s="179"/>
      <c r="B19" s="22" t="s">
        <v>6</v>
      </c>
      <c r="C19" s="111"/>
      <c r="D19" s="111"/>
      <c r="E19" s="111"/>
      <c r="F19" s="111"/>
      <c r="G19" s="111"/>
      <c r="H19" s="111"/>
      <c r="I19" s="62"/>
      <c r="J19" s="75">
        <f>I19/'ABS Estimated Population'!D6</f>
        <v>0</v>
      </c>
    </row>
    <row r="20" spans="1:10" s="24" customFormat="1" ht="20.100000000000001" customHeight="1" x14ac:dyDescent="0.2">
      <c r="A20" s="179"/>
      <c r="B20" s="22" t="s">
        <v>7</v>
      </c>
      <c r="C20" s="111"/>
      <c r="D20" s="111"/>
      <c r="E20" s="111"/>
      <c r="F20" s="111"/>
      <c r="G20" s="111"/>
      <c r="H20" s="111"/>
      <c r="I20" s="62"/>
      <c r="J20" s="75">
        <f>I20/'ABS Estimated Population'!D7</f>
        <v>0</v>
      </c>
    </row>
    <row r="21" spans="1:10" s="24" customFormat="1" ht="20.100000000000001" customHeight="1" x14ac:dyDescent="0.2">
      <c r="A21" s="179"/>
      <c r="B21" s="22" t="s">
        <v>8</v>
      </c>
      <c r="C21" s="111"/>
      <c r="D21" s="111"/>
      <c r="E21" s="111"/>
      <c r="F21" s="111"/>
      <c r="G21" s="111"/>
      <c r="H21" s="111"/>
      <c r="I21" s="62"/>
      <c r="J21" s="75">
        <f>I21/'ABS Estimated Population'!D8</f>
        <v>0</v>
      </c>
    </row>
    <row r="22" spans="1:10" s="24" customFormat="1" ht="20.100000000000001" customHeight="1" x14ac:dyDescent="0.2">
      <c r="A22" s="179"/>
      <c r="B22" s="22" t="s">
        <v>9</v>
      </c>
      <c r="C22" s="111"/>
      <c r="D22" s="111"/>
      <c r="E22" s="111"/>
      <c r="F22" s="111"/>
      <c r="G22" s="111"/>
      <c r="H22" s="111"/>
      <c r="I22" s="62"/>
      <c r="J22" s="75">
        <f>I22/'ABS Estimated Population'!D9</f>
        <v>0</v>
      </c>
    </row>
    <row r="23" spans="1:10" s="24" customFormat="1" ht="20.100000000000001" customHeight="1" x14ac:dyDescent="0.2">
      <c r="A23" s="179"/>
      <c r="B23" s="22" t="s">
        <v>10</v>
      </c>
      <c r="C23" s="111"/>
      <c r="D23" s="111"/>
      <c r="E23" s="111"/>
      <c r="F23" s="111"/>
      <c r="G23" s="111"/>
      <c r="H23" s="111"/>
      <c r="I23" s="62"/>
      <c r="J23" s="75">
        <f>I23/'ABS Estimated Population'!D10</f>
        <v>0</v>
      </c>
    </row>
    <row r="24" spans="1:10" s="24" customFormat="1" ht="20.100000000000001" customHeight="1" x14ac:dyDescent="0.2">
      <c r="A24" s="144" t="s">
        <v>18</v>
      </c>
      <c r="B24" s="145"/>
      <c r="C24" s="47">
        <f>SUM(C16:C23)</f>
        <v>0</v>
      </c>
      <c r="D24" s="47">
        <f t="shared" ref="D24:I24" si="0">SUM(D16:D23)</f>
        <v>0</v>
      </c>
      <c r="E24" s="47">
        <f t="shared" si="0"/>
        <v>0</v>
      </c>
      <c r="F24" s="47">
        <f t="shared" si="0"/>
        <v>0</v>
      </c>
      <c r="G24" s="47">
        <f t="shared" si="0"/>
        <v>0</v>
      </c>
      <c r="H24" s="47">
        <f t="shared" si="0"/>
        <v>0</v>
      </c>
      <c r="I24" s="47">
        <f t="shared" si="0"/>
        <v>0</v>
      </c>
      <c r="J24" s="76">
        <f>I24/'ABS Estimated Population'!D11</f>
        <v>0</v>
      </c>
    </row>
    <row r="25" spans="1:10" s="24" customFormat="1" ht="20.100000000000001" customHeight="1" x14ac:dyDescent="0.2"/>
    <row r="26" spans="1:10" s="24" customFormat="1" ht="20.100000000000001" customHeight="1" x14ac:dyDescent="0.2"/>
    <row r="27" spans="1:10" s="24" customFormat="1" ht="20.100000000000001" customHeight="1" x14ac:dyDescent="0.2">
      <c r="A27" s="144" t="s">
        <v>11</v>
      </c>
      <c r="B27" s="144"/>
      <c r="C27" s="153" t="s">
        <v>0</v>
      </c>
      <c r="D27" s="154"/>
      <c r="E27" s="154"/>
      <c r="F27" s="154"/>
      <c r="G27" s="154"/>
      <c r="H27" s="154"/>
      <c r="I27" s="154"/>
      <c r="J27" s="185"/>
    </row>
    <row r="28" spans="1:10" s="24" customFormat="1" ht="39.950000000000003" customHeight="1" x14ac:dyDescent="0.2">
      <c r="A28" s="144"/>
      <c r="B28" s="144"/>
      <c r="C28" s="22" t="s">
        <v>21</v>
      </c>
      <c r="D28" s="22" t="s">
        <v>12</v>
      </c>
      <c r="E28" s="22" t="s">
        <v>13</v>
      </c>
      <c r="F28" s="22" t="s">
        <v>14</v>
      </c>
      <c r="G28" s="22" t="s">
        <v>15</v>
      </c>
      <c r="H28" s="22" t="s">
        <v>16</v>
      </c>
      <c r="I28" s="22" t="s">
        <v>2</v>
      </c>
      <c r="J28" s="23" t="s">
        <v>26</v>
      </c>
    </row>
    <row r="29" spans="1:10" s="24" customFormat="1" ht="20.100000000000001" customHeight="1" x14ac:dyDescent="0.2">
      <c r="A29" s="143" t="s">
        <v>17</v>
      </c>
      <c r="B29" s="22" t="s">
        <v>3</v>
      </c>
      <c r="C29" s="111"/>
      <c r="D29" s="111"/>
      <c r="E29" s="111"/>
      <c r="F29" s="111"/>
      <c r="G29" s="111"/>
      <c r="H29" s="111"/>
      <c r="I29" s="62"/>
      <c r="J29" s="75">
        <f>I29/'ABS Estimated Population'!C3</f>
        <v>0</v>
      </c>
    </row>
    <row r="30" spans="1:10" s="24" customFormat="1" ht="20.100000000000001" customHeight="1" x14ac:dyDescent="0.2">
      <c r="A30" s="143"/>
      <c r="B30" s="22" t="s">
        <v>4</v>
      </c>
      <c r="C30" s="111"/>
      <c r="D30" s="111"/>
      <c r="E30" s="111"/>
      <c r="F30" s="111"/>
      <c r="G30" s="111"/>
      <c r="H30" s="111"/>
      <c r="I30" s="62"/>
      <c r="J30" s="75">
        <f>I30/'ABS Estimated Population'!C4</f>
        <v>0</v>
      </c>
    </row>
    <row r="31" spans="1:10" s="24" customFormat="1" ht="20.100000000000001" customHeight="1" x14ac:dyDescent="0.2">
      <c r="A31" s="143"/>
      <c r="B31" s="22" t="s">
        <v>5</v>
      </c>
      <c r="C31" s="111"/>
      <c r="D31" s="111"/>
      <c r="E31" s="111"/>
      <c r="F31" s="111"/>
      <c r="G31" s="111"/>
      <c r="H31" s="111"/>
      <c r="I31" s="62"/>
      <c r="J31" s="75">
        <f>I31/'ABS Estimated Population'!C5</f>
        <v>0</v>
      </c>
    </row>
    <row r="32" spans="1:10" s="24" customFormat="1" ht="20.100000000000001" customHeight="1" x14ac:dyDescent="0.2">
      <c r="A32" s="143"/>
      <c r="B32" s="22" t="s">
        <v>6</v>
      </c>
      <c r="C32" s="111"/>
      <c r="D32" s="111"/>
      <c r="E32" s="111"/>
      <c r="F32" s="111"/>
      <c r="G32" s="111"/>
      <c r="H32" s="111"/>
      <c r="I32" s="62"/>
      <c r="J32" s="75">
        <f>I32/'ABS Estimated Population'!C6</f>
        <v>0</v>
      </c>
    </row>
    <row r="33" spans="1:14" s="24" customFormat="1" ht="20.100000000000001" customHeight="1" x14ac:dyDescent="0.2">
      <c r="A33" s="143"/>
      <c r="B33" s="22" t="s">
        <v>7</v>
      </c>
      <c r="C33" s="111"/>
      <c r="D33" s="111"/>
      <c r="E33" s="111"/>
      <c r="F33" s="111"/>
      <c r="G33" s="111"/>
      <c r="H33" s="111"/>
      <c r="I33" s="62"/>
      <c r="J33" s="75">
        <f>I33/'ABS Estimated Population'!C7</f>
        <v>0</v>
      </c>
      <c r="N33" s="24" t="s">
        <v>28</v>
      </c>
    </row>
    <row r="34" spans="1:14" s="24" customFormat="1" ht="20.100000000000001" customHeight="1" x14ac:dyDescent="0.2">
      <c r="A34" s="143"/>
      <c r="B34" s="22" t="s">
        <v>8</v>
      </c>
      <c r="C34" s="111"/>
      <c r="D34" s="111"/>
      <c r="E34" s="111"/>
      <c r="F34" s="111"/>
      <c r="G34" s="111"/>
      <c r="H34" s="111"/>
      <c r="I34" s="62"/>
      <c r="J34" s="75">
        <f>I34/'ABS Estimated Population'!C8</f>
        <v>0</v>
      </c>
    </row>
    <row r="35" spans="1:14" s="24" customFormat="1" ht="20.100000000000001" customHeight="1" x14ac:dyDescent="0.2">
      <c r="A35" s="143"/>
      <c r="B35" s="22" t="s">
        <v>9</v>
      </c>
      <c r="C35" s="111"/>
      <c r="D35" s="111"/>
      <c r="E35" s="111"/>
      <c r="F35" s="111"/>
      <c r="G35" s="111"/>
      <c r="H35" s="111"/>
      <c r="I35" s="62"/>
      <c r="J35" s="75">
        <f>I35/'ABS Estimated Population'!C9</f>
        <v>0</v>
      </c>
    </row>
    <row r="36" spans="1:14" s="24" customFormat="1" ht="20.100000000000001" customHeight="1" x14ac:dyDescent="0.2">
      <c r="A36" s="143"/>
      <c r="B36" s="22" t="s">
        <v>10</v>
      </c>
      <c r="C36" s="111"/>
      <c r="D36" s="111"/>
      <c r="E36" s="111"/>
      <c r="F36" s="111"/>
      <c r="G36" s="111"/>
      <c r="H36" s="111"/>
      <c r="I36" s="62"/>
      <c r="J36" s="75">
        <f>I36/'ABS Estimated Population'!C10</f>
        <v>0</v>
      </c>
    </row>
    <row r="37" spans="1:14" s="24" customFormat="1" ht="20.100000000000001" customHeight="1" x14ac:dyDescent="0.2">
      <c r="A37" s="144" t="s">
        <v>18</v>
      </c>
      <c r="B37" s="144"/>
      <c r="C37" s="63">
        <f>SUM(C29:C36)</f>
        <v>0</v>
      </c>
      <c r="D37" s="63">
        <f t="shared" ref="D37:I37" si="1">SUM(D29:D36)</f>
        <v>0</v>
      </c>
      <c r="E37" s="63">
        <f t="shared" si="1"/>
        <v>0</v>
      </c>
      <c r="F37" s="63">
        <f t="shared" si="1"/>
        <v>0</v>
      </c>
      <c r="G37" s="63">
        <f t="shared" si="1"/>
        <v>0</v>
      </c>
      <c r="H37" s="63">
        <f t="shared" si="1"/>
        <v>0</v>
      </c>
      <c r="I37" s="63">
        <f t="shared" si="1"/>
        <v>0</v>
      </c>
      <c r="J37" s="76">
        <f>I37/'ABS Estimated Population'!C11</f>
        <v>0</v>
      </c>
    </row>
    <row r="38" spans="1:14" s="24" customFormat="1" ht="20.100000000000001" customHeight="1" x14ac:dyDescent="0.2"/>
    <row r="39" spans="1:14" s="24" customFormat="1" ht="20.100000000000001" customHeight="1" x14ac:dyDescent="0.2"/>
    <row r="40" spans="1:14" s="24" customFormat="1" ht="20.100000000000001" customHeight="1" x14ac:dyDescent="0.2">
      <c r="A40" s="144" t="s">
        <v>11</v>
      </c>
      <c r="B40" s="150"/>
      <c r="C40" s="150"/>
      <c r="D40" s="196" t="s">
        <v>20</v>
      </c>
      <c r="E40" s="196"/>
      <c r="F40" s="196"/>
      <c r="G40" s="196"/>
      <c r="H40" s="196"/>
      <c r="I40" s="196"/>
      <c r="J40" s="196"/>
      <c r="K40" s="34"/>
      <c r="L40" s="34"/>
    </row>
    <row r="41" spans="1:14" s="24" customFormat="1" ht="20.100000000000001" customHeight="1" x14ac:dyDescent="0.2">
      <c r="A41" s="150"/>
      <c r="B41" s="150"/>
      <c r="C41" s="150"/>
      <c r="D41" s="72" t="s">
        <v>21</v>
      </c>
      <c r="E41" s="72" t="s">
        <v>12</v>
      </c>
      <c r="F41" s="72" t="s">
        <v>13</v>
      </c>
      <c r="G41" s="72" t="s">
        <v>14</v>
      </c>
      <c r="H41" s="72" t="s">
        <v>15</v>
      </c>
      <c r="I41" s="72" t="s">
        <v>16</v>
      </c>
      <c r="J41" s="72" t="s">
        <v>2</v>
      </c>
    </row>
    <row r="42" spans="1:14" s="24" customFormat="1" ht="20.100000000000001" customHeight="1" x14ac:dyDescent="0.2">
      <c r="A42" s="143" t="s">
        <v>17</v>
      </c>
      <c r="B42" s="166"/>
      <c r="C42" s="22" t="s">
        <v>3</v>
      </c>
      <c r="D42" s="111"/>
      <c r="E42" s="111"/>
      <c r="F42" s="111"/>
      <c r="G42" s="111"/>
      <c r="H42" s="111"/>
      <c r="I42" s="111"/>
      <c r="J42" s="89"/>
    </row>
    <row r="43" spans="1:14" s="24" customFormat="1" ht="20.100000000000001" customHeight="1" x14ac:dyDescent="0.2">
      <c r="A43" s="166"/>
      <c r="B43" s="166"/>
      <c r="C43" s="22" t="s">
        <v>4</v>
      </c>
      <c r="D43" s="111"/>
      <c r="E43" s="111"/>
      <c r="F43" s="111"/>
      <c r="G43" s="111"/>
      <c r="H43" s="111"/>
      <c r="I43" s="111"/>
      <c r="J43" s="89"/>
    </row>
    <row r="44" spans="1:14" s="24" customFormat="1" ht="20.100000000000001" customHeight="1" x14ac:dyDescent="0.2">
      <c r="A44" s="166"/>
      <c r="B44" s="166"/>
      <c r="C44" s="22" t="s">
        <v>5</v>
      </c>
      <c r="D44" s="111"/>
      <c r="E44" s="111"/>
      <c r="F44" s="111"/>
      <c r="G44" s="111"/>
      <c r="H44" s="111"/>
      <c r="I44" s="111"/>
      <c r="J44" s="89"/>
    </row>
    <row r="45" spans="1:14" s="24" customFormat="1" ht="20.100000000000001" customHeight="1" x14ac:dyDescent="0.2">
      <c r="A45" s="166"/>
      <c r="B45" s="166"/>
      <c r="C45" s="22" t="s">
        <v>6</v>
      </c>
      <c r="D45" s="111"/>
      <c r="E45" s="111"/>
      <c r="F45" s="111"/>
      <c r="G45" s="111"/>
      <c r="H45" s="111"/>
      <c r="I45" s="111"/>
      <c r="J45" s="89"/>
    </row>
    <row r="46" spans="1:14" s="24" customFormat="1" ht="20.100000000000001" customHeight="1" x14ac:dyDescent="0.2">
      <c r="A46" s="166"/>
      <c r="B46" s="166"/>
      <c r="C46" s="22" t="s">
        <v>7</v>
      </c>
      <c r="D46" s="111"/>
      <c r="E46" s="111"/>
      <c r="F46" s="111"/>
      <c r="G46" s="111"/>
      <c r="H46" s="111"/>
      <c r="I46" s="111"/>
      <c r="J46" s="89"/>
    </row>
    <row r="47" spans="1:14" s="24" customFormat="1" ht="20.100000000000001" customHeight="1" x14ac:dyDescent="0.2">
      <c r="A47" s="166"/>
      <c r="B47" s="166"/>
      <c r="C47" s="22" t="s">
        <v>8</v>
      </c>
      <c r="D47" s="111"/>
      <c r="E47" s="111"/>
      <c r="F47" s="111"/>
      <c r="G47" s="111"/>
      <c r="H47" s="111"/>
      <c r="I47" s="111"/>
      <c r="J47" s="89"/>
    </row>
    <row r="48" spans="1:14" s="24" customFormat="1" ht="20.100000000000001" customHeight="1" x14ac:dyDescent="0.2">
      <c r="A48" s="166"/>
      <c r="B48" s="166"/>
      <c r="C48" s="22" t="s">
        <v>9</v>
      </c>
      <c r="D48" s="111"/>
      <c r="E48" s="111"/>
      <c r="F48" s="111"/>
      <c r="G48" s="111"/>
      <c r="H48" s="111"/>
      <c r="I48" s="111"/>
      <c r="J48" s="89"/>
    </row>
    <row r="49" spans="1:14" s="24" customFormat="1" ht="20.100000000000001" customHeight="1" x14ac:dyDescent="0.2">
      <c r="A49" s="166"/>
      <c r="B49" s="166"/>
      <c r="C49" s="22" t="s">
        <v>10</v>
      </c>
      <c r="D49" s="111"/>
      <c r="E49" s="111"/>
      <c r="F49" s="111"/>
      <c r="G49" s="111"/>
      <c r="H49" s="111"/>
      <c r="I49" s="111"/>
      <c r="J49" s="89"/>
    </row>
    <row r="50" spans="1:14" s="24" customFormat="1" ht="20.100000000000001" customHeight="1" x14ac:dyDescent="0.2">
      <c r="A50" s="144" t="s">
        <v>18</v>
      </c>
      <c r="B50" s="195"/>
      <c r="C50" s="195"/>
      <c r="D50" s="88">
        <f>SUM(D42:D49)</f>
        <v>0</v>
      </c>
      <c r="E50" s="88">
        <f t="shared" ref="E50:I50" si="2">SUM(E42:E49)</f>
        <v>0</v>
      </c>
      <c r="F50" s="88">
        <f t="shared" si="2"/>
        <v>0</v>
      </c>
      <c r="G50" s="88">
        <f t="shared" si="2"/>
        <v>0</v>
      </c>
      <c r="H50" s="88">
        <f t="shared" si="2"/>
        <v>0</v>
      </c>
      <c r="I50" s="88">
        <f t="shared" si="2"/>
        <v>0</v>
      </c>
      <c r="J50" s="88">
        <f>SUM(D50:I50)</f>
        <v>0</v>
      </c>
    </row>
    <row r="51" spans="1:14" s="24" customFormat="1" ht="20.100000000000001" customHeight="1" x14ac:dyDescent="0.2"/>
    <row r="52" spans="1:14" s="13" customFormat="1" ht="20.100000000000001" customHeight="1" x14ac:dyDescent="0.2">
      <c r="A52" s="170" t="s">
        <v>19</v>
      </c>
      <c r="B52" s="171"/>
      <c r="C52" s="171"/>
      <c r="D52" s="171"/>
      <c r="E52" s="171"/>
      <c r="F52" s="171"/>
      <c r="G52" s="171"/>
      <c r="H52" s="171"/>
      <c r="I52" s="171"/>
      <c r="J52" s="171"/>
    </row>
    <row r="53" spans="1:14" s="13" customFormat="1" ht="20.100000000000001" customHeight="1" x14ac:dyDescent="0.2">
      <c r="A53" s="172" t="s">
        <v>42</v>
      </c>
      <c r="B53" s="172"/>
      <c r="C53" s="172"/>
      <c r="D53" s="172"/>
      <c r="E53" s="172"/>
      <c r="F53" s="172"/>
      <c r="G53" s="172"/>
      <c r="H53" s="172"/>
      <c r="I53" s="172"/>
      <c r="J53" s="172"/>
      <c r="K53" s="48"/>
      <c r="L53" s="48"/>
      <c r="M53" s="48"/>
      <c r="N53" s="48"/>
    </row>
    <row r="54" spans="1:14" s="13" customFormat="1" ht="20.100000000000001" customHeight="1" x14ac:dyDescent="0.2">
      <c r="A54" s="172"/>
      <c r="B54" s="172"/>
      <c r="C54" s="172"/>
      <c r="D54" s="172"/>
      <c r="E54" s="172"/>
      <c r="F54" s="172"/>
      <c r="G54" s="172"/>
      <c r="H54" s="172"/>
      <c r="I54" s="172"/>
      <c r="J54" s="172"/>
      <c r="K54" s="48"/>
      <c r="L54" s="48"/>
      <c r="M54" s="48"/>
      <c r="N54" s="48"/>
    </row>
    <row r="55" spans="1:14" s="13" customFormat="1" ht="20.100000000000001" customHeight="1" x14ac:dyDescent="0.2">
      <c r="A55" s="169" t="s">
        <v>32</v>
      </c>
      <c r="B55" s="169"/>
      <c r="C55" s="169"/>
      <c r="D55" s="169"/>
      <c r="E55" s="169"/>
      <c r="F55" s="169"/>
      <c r="G55" s="169"/>
      <c r="H55" s="169"/>
      <c r="I55" s="169"/>
      <c r="J55" s="169"/>
      <c r="K55" s="48"/>
      <c r="L55" s="48"/>
      <c r="M55" s="48"/>
    </row>
    <row r="56" spans="1:14" s="13" customFormat="1" ht="20.100000000000001" customHeight="1" x14ac:dyDescent="0.2">
      <c r="A56" s="174" t="s">
        <v>30</v>
      </c>
      <c r="B56" s="175"/>
      <c r="C56" s="175"/>
      <c r="D56" s="175"/>
      <c r="E56" s="175"/>
      <c r="F56" s="175"/>
      <c r="G56" s="175"/>
      <c r="H56" s="175"/>
      <c r="I56" s="175"/>
      <c r="J56" s="175"/>
      <c r="K56" s="49"/>
      <c r="L56" s="49"/>
      <c r="M56" s="25"/>
    </row>
    <row r="57" spans="1:14" s="13" customFormat="1" ht="12.75" x14ac:dyDescent="0.2">
      <c r="A57" s="172" t="s">
        <v>31</v>
      </c>
      <c r="B57" s="173"/>
      <c r="C57" s="173"/>
      <c r="D57" s="173"/>
      <c r="E57" s="173"/>
      <c r="F57" s="173"/>
      <c r="G57" s="173"/>
      <c r="H57" s="173"/>
      <c r="I57" s="173"/>
      <c r="J57" s="173"/>
      <c r="K57" s="50"/>
      <c r="L57" s="50"/>
      <c r="M57" s="48"/>
    </row>
    <row r="58" spans="1:14" s="13" customFormat="1" ht="20.100000000000001" customHeight="1" x14ac:dyDescent="0.2">
      <c r="A58" s="173"/>
      <c r="B58" s="173"/>
      <c r="C58" s="173"/>
      <c r="D58" s="173"/>
      <c r="E58" s="173"/>
      <c r="F58" s="173"/>
      <c r="G58" s="173"/>
      <c r="H58" s="173"/>
      <c r="I58" s="173"/>
      <c r="J58" s="173"/>
      <c r="K58" s="50"/>
      <c r="L58" s="50"/>
      <c r="M58" s="48"/>
    </row>
    <row r="59" spans="1:14" s="51" customFormat="1" ht="20.100000000000001" customHeight="1" x14ac:dyDescent="0.2">
      <c r="A59" s="167" t="s">
        <v>43</v>
      </c>
      <c r="B59" s="168"/>
      <c r="C59" s="168"/>
      <c r="D59" s="168"/>
      <c r="E59" s="168"/>
      <c r="F59" s="168"/>
      <c r="G59" s="168"/>
      <c r="H59" s="168"/>
      <c r="I59" s="168"/>
      <c r="J59" s="168"/>
      <c r="K59" s="26"/>
      <c r="L59" s="26"/>
    </row>
    <row r="60" spans="1:14" ht="20.100000000000001" customHeight="1" x14ac:dyDescent="0.2">
      <c r="A60" s="71"/>
      <c r="B60" s="71"/>
      <c r="C60" s="71"/>
      <c r="D60" s="71"/>
      <c r="E60" s="71"/>
      <c r="F60" s="71"/>
      <c r="G60" s="71"/>
      <c r="H60" s="71"/>
      <c r="I60" s="71"/>
      <c r="J60" s="71"/>
    </row>
  </sheetData>
  <mergeCells count="22">
    <mergeCell ref="A59:J59"/>
    <mergeCell ref="A55:J55"/>
    <mergeCell ref="A52:J52"/>
    <mergeCell ref="A53:J54"/>
    <mergeCell ref="A57:J58"/>
    <mergeCell ref="A56:J56"/>
    <mergeCell ref="A50:C50"/>
    <mergeCell ref="D40:J40"/>
    <mergeCell ref="A29:A36"/>
    <mergeCell ref="A37:B37"/>
    <mergeCell ref="A40:C41"/>
    <mergeCell ref="A42:B49"/>
    <mergeCell ref="C1:E1"/>
    <mergeCell ref="C14:J14"/>
    <mergeCell ref="C27:J27"/>
    <mergeCell ref="A3:A10"/>
    <mergeCell ref="A11:B11"/>
    <mergeCell ref="A1:B2"/>
    <mergeCell ref="A14:B15"/>
    <mergeCell ref="A16:A23"/>
    <mergeCell ref="A24:B24"/>
    <mergeCell ref="A27:B28"/>
  </mergeCells>
  <phoneticPr fontId="5" type="noConversion"/>
  <pageMargins left="0.74803149606299213" right="0.74803149606299213" top="0.98425196850393704" bottom="0.98425196850393704" header="0.51181102362204722" footer="0.51181102362204722"/>
  <pageSetup paperSize="9" scale="50" orientation="portrait" r:id="rId1"/>
  <headerFooter alignWithMargins="0">
    <oddHeader xml:space="preserve">&amp;C&amp;"Arial,Bold"The Australian Organ Donor  Register
Intent Registrations as at 
&amp;14 &amp;KFF000030/06/20**&amp;10&amp;K000000
</oddHeader>
  </headerFooter>
  <ignoredErrors>
    <ignoredError sqref="J16:J18"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5">
    <pageSetUpPr fitToPage="1"/>
  </sheetPr>
  <dimension ref="A1:N60"/>
  <sheetViews>
    <sheetView showRuler="0" view="pageLayout" zoomScaleNormal="100" workbookViewId="0">
      <selection activeCell="L61" sqref="L61"/>
    </sheetView>
  </sheetViews>
  <sheetFormatPr defaultColWidth="9.140625" defaultRowHeight="20.100000000000001" customHeight="1" x14ac:dyDescent="0.2"/>
  <cols>
    <col min="1" max="2" width="8.7109375" style="26" customWidth="1"/>
    <col min="3" max="28" width="12.7109375" style="26" customWidth="1"/>
    <col min="29" max="16384" width="9.140625" style="26"/>
  </cols>
  <sheetData>
    <row r="1" spans="1:10" s="24" customFormat="1" ht="20.100000000000001" customHeight="1" x14ac:dyDescent="0.2">
      <c r="A1" s="155" t="s">
        <v>11</v>
      </c>
      <c r="B1" s="176"/>
      <c r="C1" s="183"/>
      <c r="D1" s="183"/>
      <c r="E1" s="183"/>
    </row>
    <row r="2" spans="1:10" s="13" customFormat="1" ht="50.1" customHeight="1" x14ac:dyDescent="0.2">
      <c r="A2" s="176"/>
      <c r="B2" s="176"/>
      <c r="C2" s="10" t="s">
        <v>22</v>
      </c>
      <c r="D2" s="10" t="s">
        <v>23</v>
      </c>
      <c r="E2" s="14" t="s">
        <v>24</v>
      </c>
      <c r="F2" s="36"/>
    </row>
    <row r="3" spans="1:10" s="24" customFormat="1" ht="20.100000000000001" customHeight="1" x14ac:dyDescent="0.2">
      <c r="A3" s="179" t="s">
        <v>17</v>
      </c>
      <c r="B3" s="22" t="s">
        <v>3</v>
      </c>
      <c r="C3" s="111"/>
      <c r="D3" s="109"/>
      <c r="E3" s="16">
        <f>IF(C3=0,0,(C3-'Jun 26'!C3)/'Jun 26'!C3)</f>
        <v>0</v>
      </c>
      <c r="F3" s="37"/>
    </row>
    <row r="4" spans="1:10" s="24" customFormat="1" ht="20.100000000000001" customHeight="1" x14ac:dyDescent="0.2">
      <c r="A4" s="179"/>
      <c r="B4" s="22" t="s">
        <v>4</v>
      </c>
      <c r="C4" s="111"/>
      <c r="D4" s="109"/>
      <c r="E4" s="16">
        <f>IF(C4=0,0,(C4-'Jun 26'!C4)/'Jun 26'!C4)</f>
        <v>0</v>
      </c>
      <c r="F4" s="37"/>
    </row>
    <row r="5" spans="1:10" s="24" customFormat="1" ht="20.100000000000001" customHeight="1" x14ac:dyDescent="0.2">
      <c r="A5" s="179"/>
      <c r="B5" s="22" t="s">
        <v>5</v>
      </c>
      <c r="C5" s="111"/>
      <c r="D5" s="109"/>
      <c r="E5" s="16">
        <f>IF(C5=0,0,(C5-'Jun 26'!C5)/'Jun 26'!C5)</f>
        <v>0</v>
      </c>
      <c r="F5" s="37"/>
    </row>
    <row r="6" spans="1:10" s="24" customFormat="1" ht="20.100000000000001" customHeight="1" x14ac:dyDescent="0.2">
      <c r="A6" s="179"/>
      <c r="B6" s="22" t="s">
        <v>6</v>
      </c>
      <c r="C6" s="111"/>
      <c r="D6" s="109"/>
      <c r="E6" s="16">
        <f>IF(C6=0,0,(C6-'Jun 26'!C6)/'Jun 26'!C6)</f>
        <v>0</v>
      </c>
      <c r="F6" s="37"/>
    </row>
    <row r="7" spans="1:10" s="24" customFormat="1" ht="20.100000000000001" customHeight="1" x14ac:dyDescent="0.2">
      <c r="A7" s="179"/>
      <c r="B7" s="22" t="s">
        <v>7</v>
      </c>
      <c r="C7" s="111"/>
      <c r="D7" s="109"/>
      <c r="E7" s="16">
        <f>IF(C7=0,0,(C7-'Jun 26'!C7)/'Jun 26'!C7)</f>
        <v>0</v>
      </c>
      <c r="F7" s="37"/>
    </row>
    <row r="8" spans="1:10" s="24" customFormat="1" ht="20.100000000000001" customHeight="1" x14ac:dyDescent="0.2">
      <c r="A8" s="179"/>
      <c r="B8" s="22" t="s">
        <v>8</v>
      </c>
      <c r="C8" s="111"/>
      <c r="D8" s="109"/>
      <c r="E8" s="16">
        <f>IF(C8=0,0,(C8-'Jun 26'!C8)/'Jun 26'!C8)</f>
        <v>0</v>
      </c>
      <c r="F8" s="37"/>
    </row>
    <row r="9" spans="1:10" s="24" customFormat="1" ht="20.100000000000001" customHeight="1" x14ac:dyDescent="0.2">
      <c r="A9" s="179"/>
      <c r="B9" s="22" t="s">
        <v>9</v>
      </c>
      <c r="C9" s="111"/>
      <c r="D9" s="109"/>
      <c r="E9" s="16">
        <f>IF(C9=0,0,(C9-'Jun 26'!C9)/'Jun 26'!C9)</f>
        <v>0</v>
      </c>
      <c r="F9" s="37"/>
    </row>
    <row r="10" spans="1:10" s="24" customFormat="1" ht="20.100000000000001" customHeight="1" x14ac:dyDescent="0.2">
      <c r="A10" s="179"/>
      <c r="B10" s="22" t="s">
        <v>10</v>
      </c>
      <c r="C10" s="111"/>
      <c r="D10" s="109"/>
      <c r="E10" s="16">
        <f>IF(C10=0,0,(C10-'Jun 26'!C10)/'Jun 26'!C10)</f>
        <v>0</v>
      </c>
      <c r="F10" s="37"/>
    </row>
    <row r="11" spans="1:10" s="13" customFormat="1" ht="20.100000000000001" customHeight="1" x14ac:dyDescent="0.2">
      <c r="A11" s="144" t="s">
        <v>18</v>
      </c>
      <c r="B11" s="145"/>
      <c r="C11" s="63">
        <f>SUM(C3:C10)</f>
        <v>0</v>
      </c>
      <c r="D11" s="20">
        <f>SUM(D3:D10)</f>
        <v>0</v>
      </c>
      <c r="E11" s="21">
        <f>IF(C11=0,0,(C11-'Jun 26'!C11)/'Jun 26'!C11)</f>
        <v>0</v>
      </c>
      <c r="F11" s="38"/>
    </row>
    <row r="14" spans="1:10" s="24" customFormat="1" ht="20.100000000000001" customHeight="1" x14ac:dyDescent="0.2">
      <c r="A14" s="144" t="s">
        <v>11</v>
      </c>
      <c r="B14" s="144"/>
      <c r="C14" s="149" t="s">
        <v>1</v>
      </c>
      <c r="D14" s="183"/>
      <c r="E14" s="183"/>
      <c r="F14" s="183"/>
      <c r="G14" s="183"/>
      <c r="H14" s="183"/>
      <c r="I14" s="183"/>
      <c r="J14" s="184"/>
    </row>
    <row r="15" spans="1:10" s="24" customFormat="1" ht="39.950000000000003" customHeight="1" x14ac:dyDescent="0.2">
      <c r="A15" s="144"/>
      <c r="B15" s="144"/>
      <c r="C15" s="22" t="s">
        <v>21</v>
      </c>
      <c r="D15" s="22" t="s">
        <v>12</v>
      </c>
      <c r="E15" s="22" t="s">
        <v>13</v>
      </c>
      <c r="F15" s="22" t="s">
        <v>14</v>
      </c>
      <c r="G15" s="22" t="s">
        <v>15</v>
      </c>
      <c r="H15" s="22" t="s">
        <v>16</v>
      </c>
      <c r="I15" s="22" t="s">
        <v>2</v>
      </c>
      <c r="J15" s="23" t="s">
        <v>26</v>
      </c>
    </row>
    <row r="16" spans="1:10" s="24" customFormat="1" ht="20.100000000000001" customHeight="1" x14ac:dyDescent="0.2">
      <c r="A16" s="179" t="s">
        <v>17</v>
      </c>
      <c r="B16" s="22" t="s">
        <v>3</v>
      </c>
      <c r="C16" s="111"/>
      <c r="D16" s="111"/>
      <c r="E16" s="111"/>
      <c r="F16" s="111"/>
      <c r="G16" s="111"/>
      <c r="H16" s="111"/>
      <c r="I16" s="62"/>
      <c r="J16" s="74">
        <f>I16/'ABS Estimated Population'!D3</f>
        <v>0</v>
      </c>
    </row>
    <row r="17" spans="1:10" s="24" customFormat="1" ht="20.100000000000001" customHeight="1" x14ac:dyDescent="0.2">
      <c r="A17" s="179"/>
      <c r="B17" s="22" t="s">
        <v>4</v>
      </c>
      <c r="C17" s="111"/>
      <c r="D17" s="111"/>
      <c r="E17" s="111"/>
      <c r="F17" s="111"/>
      <c r="G17" s="111"/>
      <c r="H17" s="111"/>
      <c r="I17" s="62"/>
      <c r="J17" s="74">
        <f>I17/'ABS Estimated Population'!D4</f>
        <v>0</v>
      </c>
    </row>
    <row r="18" spans="1:10" s="24" customFormat="1" ht="20.100000000000001" customHeight="1" x14ac:dyDescent="0.2">
      <c r="A18" s="179"/>
      <c r="B18" s="22" t="s">
        <v>5</v>
      </c>
      <c r="C18" s="111"/>
      <c r="D18" s="111"/>
      <c r="E18" s="111"/>
      <c r="F18" s="111"/>
      <c r="G18" s="111"/>
      <c r="H18" s="111"/>
      <c r="I18" s="62"/>
      <c r="J18" s="74">
        <f>I18/'ABS Estimated Population'!D5</f>
        <v>0</v>
      </c>
    </row>
    <row r="19" spans="1:10" s="24" customFormat="1" ht="20.100000000000001" customHeight="1" x14ac:dyDescent="0.2">
      <c r="A19" s="179"/>
      <c r="B19" s="22" t="s">
        <v>6</v>
      </c>
      <c r="C19" s="111"/>
      <c r="D19" s="111"/>
      <c r="E19" s="111"/>
      <c r="F19" s="111"/>
      <c r="G19" s="111"/>
      <c r="H19" s="111"/>
      <c r="I19" s="62"/>
      <c r="J19" s="75">
        <f>I19/'ABS Estimated Population'!D6</f>
        <v>0</v>
      </c>
    </row>
    <row r="20" spans="1:10" s="24" customFormat="1" ht="20.100000000000001" customHeight="1" x14ac:dyDescent="0.2">
      <c r="A20" s="179"/>
      <c r="B20" s="22" t="s">
        <v>7</v>
      </c>
      <c r="C20" s="111"/>
      <c r="D20" s="111"/>
      <c r="E20" s="111"/>
      <c r="F20" s="111"/>
      <c r="G20" s="111"/>
      <c r="H20" s="111"/>
      <c r="I20" s="62"/>
      <c r="J20" s="75">
        <f>I20/'ABS Estimated Population'!D7</f>
        <v>0</v>
      </c>
    </row>
    <row r="21" spans="1:10" s="24" customFormat="1" ht="20.100000000000001" customHeight="1" x14ac:dyDescent="0.2">
      <c r="A21" s="179"/>
      <c r="B21" s="22" t="s">
        <v>8</v>
      </c>
      <c r="C21" s="111"/>
      <c r="D21" s="111"/>
      <c r="E21" s="111"/>
      <c r="F21" s="111"/>
      <c r="G21" s="111"/>
      <c r="H21" s="111"/>
      <c r="I21" s="62"/>
      <c r="J21" s="75">
        <f>I21/'ABS Estimated Population'!D8</f>
        <v>0</v>
      </c>
    </row>
    <row r="22" spans="1:10" s="24" customFormat="1" ht="20.100000000000001" customHeight="1" x14ac:dyDescent="0.2">
      <c r="A22" s="179"/>
      <c r="B22" s="22" t="s">
        <v>9</v>
      </c>
      <c r="C22" s="111"/>
      <c r="D22" s="111"/>
      <c r="E22" s="111"/>
      <c r="F22" s="111"/>
      <c r="G22" s="111"/>
      <c r="H22" s="111"/>
      <c r="I22" s="62"/>
      <c r="J22" s="75">
        <f>I22/'ABS Estimated Population'!D9</f>
        <v>0</v>
      </c>
    </row>
    <row r="23" spans="1:10" s="24" customFormat="1" ht="20.100000000000001" customHeight="1" x14ac:dyDescent="0.2">
      <c r="A23" s="179"/>
      <c r="B23" s="22" t="s">
        <v>10</v>
      </c>
      <c r="C23" s="111"/>
      <c r="D23" s="111"/>
      <c r="E23" s="111"/>
      <c r="F23" s="111"/>
      <c r="G23" s="111"/>
      <c r="H23" s="111"/>
      <c r="I23" s="62"/>
      <c r="J23" s="75">
        <f>I23/'ABS Estimated Population'!D10</f>
        <v>0</v>
      </c>
    </row>
    <row r="24" spans="1:10" s="24" customFormat="1" ht="20.100000000000001" customHeight="1" x14ac:dyDescent="0.2">
      <c r="A24" s="144" t="s">
        <v>18</v>
      </c>
      <c r="B24" s="145"/>
      <c r="C24" s="63">
        <f>SUM(C16:C23)</f>
        <v>0</v>
      </c>
      <c r="D24" s="63">
        <f t="shared" ref="D24:I24" si="0">SUM(D16:D23)</f>
        <v>0</v>
      </c>
      <c r="E24" s="63">
        <f t="shared" si="0"/>
        <v>0</v>
      </c>
      <c r="F24" s="63">
        <f t="shared" si="0"/>
        <v>0</v>
      </c>
      <c r="G24" s="63">
        <f t="shared" si="0"/>
        <v>0</v>
      </c>
      <c r="H24" s="63">
        <f t="shared" si="0"/>
        <v>0</v>
      </c>
      <c r="I24" s="63">
        <f t="shared" si="0"/>
        <v>0</v>
      </c>
      <c r="J24" s="76">
        <f>I24/'ABS Estimated Population'!D11</f>
        <v>0</v>
      </c>
    </row>
    <row r="27" spans="1:10" s="24" customFormat="1" ht="20.100000000000001" customHeight="1" x14ac:dyDescent="0.2">
      <c r="A27" s="144" t="s">
        <v>11</v>
      </c>
      <c r="B27" s="144"/>
      <c r="C27" s="178" t="s">
        <v>0</v>
      </c>
      <c r="D27" s="178"/>
      <c r="E27" s="178"/>
      <c r="F27" s="178"/>
      <c r="G27" s="178"/>
      <c r="H27" s="178"/>
      <c r="I27" s="178"/>
      <c r="J27" s="150"/>
    </row>
    <row r="28" spans="1:10" s="24" customFormat="1" ht="39.950000000000003" customHeight="1" x14ac:dyDescent="0.2">
      <c r="A28" s="144"/>
      <c r="B28" s="144"/>
      <c r="C28" s="22" t="s">
        <v>21</v>
      </c>
      <c r="D28" s="22" t="s">
        <v>12</v>
      </c>
      <c r="E28" s="22" t="s">
        <v>13</v>
      </c>
      <c r="F28" s="22" t="s">
        <v>14</v>
      </c>
      <c r="G28" s="22" t="s">
        <v>15</v>
      </c>
      <c r="H28" s="22" t="s">
        <v>16</v>
      </c>
      <c r="I28" s="22" t="s">
        <v>2</v>
      </c>
      <c r="J28" s="23" t="s">
        <v>26</v>
      </c>
    </row>
    <row r="29" spans="1:10" s="24" customFormat="1" ht="20.100000000000001" customHeight="1" x14ac:dyDescent="0.2">
      <c r="A29" s="143" t="s">
        <v>17</v>
      </c>
      <c r="B29" s="22" t="s">
        <v>3</v>
      </c>
      <c r="C29" s="111"/>
      <c r="D29" s="111"/>
      <c r="E29" s="111"/>
      <c r="F29" s="111"/>
      <c r="G29" s="111"/>
      <c r="H29" s="111"/>
      <c r="I29" s="62"/>
      <c r="J29" s="75">
        <f>I29/'ABS Estimated Population'!C3</f>
        <v>0</v>
      </c>
    </row>
    <row r="30" spans="1:10" s="24" customFormat="1" ht="20.100000000000001" customHeight="1" x14ac:dyDescent="0.2">
      <c r="A30" s="143"/>
      <c r="B30" s="22" t="s">
        <v>4</v>
      </c>
      <c r="C30" s="111"/>
      <c r="D30" s="111"/>
      <c r="E30" s="111"/>
      <c r="F30" s="111"/>
      <c r="G30" s="111"/>
      <c r="H30" s="111"/>
      <c r="I30" s="62"/>
      <c r="J30" s="75">
        <f>I30/'ABS Estimated Population'!C4</f>
        <v>0</v>
      </c>
    </row>
    <row r="31" spans="1:10" s="24" customFormat="1" ht="20.100000000000001" customHeight="1" x14ac:dyDescent="0.2">
      <c r="A31" s="143"/>
      <c r="B31" s="22" t="s">
        <v>5</v>
      </c>
      <c r="C31" s="111"/>
      <c r="D31" s="111"/>
      <c r="E31" s="111"/>
      <c r="F31" s="111"/>
      <c r="G31" s="111"/>
      <c r="H31" s="111"/>
      <c r="I31" s="62"/>
      <c r="J31" s="75">
        <f>I31/'ABS Estimated Population'!C5</f>
        <v>0</v>
      </c>
    </row>
    <row r="32" spans="1:10" s="24" customFormat="1" ht="20.100000000000001" customHeight="1" x14ac:dyDescent="0.2">
      <c r="A32" s="143"/>
      <c r="B32" s="22" t="s">
        <v>6</v>
      </c>
      <c r="C32" s="111"/>
      <c r="D32" s="111"/>
      <c r="E32" s="111"/>
      <c r="F32" s="111"/>
      <c r="G32" s="111"/>
      <c r="H32" s="111"/>
      <c r="I32" s="62"/>
      <c r="J32" s="75">
        <f>I32/'ABS Estimated Population'!C6</f>
        <v>0</v>
      </c>
    </row>
    <row r="33" spans="1:12" s="24" customFormat="1" ht="20.100000000000001" customHeight="1" x14ac:dyDescent="0.2">
      <c r="A33" s="143"/>
      <c r="B33" s="22" t="s">
        <v>7</v>
      </c>
      <c r="C33" s="111"/>
      <c r="D33" s="111"/>
      <c r="E33" s="111"/>
      <c r="F33" s="111"/>
      <c r="G33" s="111"/>
      <c r="H33" s="111"/>
      <c r="I33" s="62"/>
      <c r="J33" s="75">
        <f>I33/'ABS Estimated Population'!C7</f>
        <v>0</v>
      </c>
    </row>
    <row r="34" spans="1:12" s="24" customFormat="1" ht="20.100000000000001" customHeight="1" x14ac:dyDescent="0.2">
      <c r="A34" s="143"/>
      <c r="B34" s="22" t="s">
        <v>8</v>
      </c>
      <c r="C34" s="111"/>
      <c r="D34" s="111"/>
      <c r="E34" s="111"/>
      <c r="F34" s="111"/>
      <c r="G34" s="111"/>
      <c r="H34" s="111"/>
      <c r="I34" s="62"/>
      <c r="J34" s="75">
        <f>I34/'ABS Estimated Population'!C8</f>
        <v>0</v>
      </c>
    </row>
    <row r="35" spans="1:12" s="24" customFormat="1" ht="20.100000000000001" customHeight="1" x14ac:dyDescent="0.2">
      <c r="A35" s="143"/>
      <c r="B35" s="22" t="s">
        <v>9</v>
      </c>
      <c r="C35" s="111"/>
      <c r="D35" s="111"/>
      <c r="E35" s="111"/>
      <c r="F35" s="111"/>
      <c r="G35" s="111"/>
      <c r="H35" s="111"/>
      <c r="I35" s="62"/>
      <c r="J35" s="75">
        <f>I35/'ABS Estimated Population'!C9</f>
        <v>0</v>
      </c>
    </row>
    <row r="36" spans="1:12" s="24" customFormat="1" ht="20.100000000000001" customHeight="1" x14ac:dyDescent="0.2">
      <c r="A36" s="143"/>
      <c r="B36" s="22" t="s">
        <v>10</v>
      </c>
      <c r="C36" s="111"/>
      <c r="D36" s="111"/>
      <c r="E36" s="111"/>
      <c r="F36" s="111"/>
      <c r="G36" s="111"/>
      <c r="H36" s="111"/>
      <c r="I36" s="62"/>
      <c r="J36" s="75">
        <f>I36/'ABS Estimated Population'!C10</f>
        <v>0</v>
      </c>
    </row>
    <row r="37" spans="1:12" s="24" customFormat="1" ht="20.100000000000001" customHeight="1" x14ac:dyDescent="0.2">
      <c r="A37" s="144" t="s">
        <v>18</v>
      </c>
      <c r="B37" s="145"/>
      <c r="C37" s="63">
        <f>SUM(C29:C36)</f>
        <v>0</v>
      </c>
      <c r="D37" s="63">
        <f t="shared" ref="D37:I37" si="1">SUM(D29:D36)</f>
        <v>0</v>
      </c>
      <c r="E37" s="63">
        <f t="shared" si="1"/>
        <v>0</v>
      </c>
      <c r="F37" s="63">
        <f t="shared" si="1"/>
        <v>0</v>
      </c>
      <c r="G37" s="63">
        <f t="shared" si="1"/>
        <v>0</v>
      </c>
      <c r="H37" s="63">
        <f t="shared" si="1"/>
        <v>0</v>
      </c>
      <c r="I37" s="63">
        <f t="shared" si="1"/>
        <v>0</v>
      </c>
      <c r="J37" s="76">
        <f>I37/'ABS Estimated Population'!C11</f>
        <v>0</v>
      </c>
    </row>
    <row r="40" spans="1:12" s="24" customFormat="1" ht="20.100000000000001" customHeight="1" x14ac:dyDescent="0.2">
      <c r="A40" s="144" t="s">
        <v>11</v>
      </c>
      <c r="B40" s="150"/>
      <c r="C40" s="150"/>
      <c r="D40" s="149" t="s">
        <v>20</v>
      </c>
      <c r="E40" s="149"/>
      <c r="F40" s="149"/>
      <c r="G40" s="149"/>
      <c r="H40" s="149"/>
      <c r="I40" s="149"/>
      <c r="J40" s="149"/>
      <c r="K40" s="34"/>
      <c r="L40" s="34"/>
    </row>
    <row r="41" spans="1:12" s="24" customFormat="1" ht="20.100000000000001" customHeight="1" x14ac:dyDescent="0.2">
      <c r="A41" s="150"/>
      <c r="B41" s="150"/>
      <c r="C41" s="150"/>
      <c r="D41" s="22" t="s">
        <v>21</v>
      </c>
      <c r="E41" s="22" t="s">
        <v>12</v>
      </c>
      <c r="F41" s="22" t="s">
        <v>13</v>
      </c>
      <c r="G41" s="22" t="s">
        <v>14</v>
      </c>
      <c r="H41" s="22" t="s">
        <v>15</v>
      </c>
      <c r="I41" s="22" t="s">
        <v>16</v>
      </c>
      <c r="J41" s="22" t="s">
        <v>2</v>
      </c>
    </row>
    <row r="42" spans="1:12" s="24" customFormat="1" ht="20.100000000000001" customHeight="1" x14ac:dyDescent="0.2">
      <c r="A42" s="143" t="s">
        <v>17</v>
      </c>
      <c r="B42" s="166"/>
      <c r="C42" s="22" t="s">
        <v>3</v>
      </c>
      <c r="D42" s="112"/>
      <c r="E42" s="112"/>
      <c r="F42" s="112"/>
      <c r="G42" s="112"/>
      <c r="H42" s="112"/>
      <c r="I42" s="112"/>
      <c r="J42" s="130"/>
    </row>
    <row r="43" spans="1:12" s="24" customFormat="1" ht="20.100000000000001" customHeight="1" x14ac:dyDescent="0.2">
      <c r="A43" s="166"/>
      <c r="B43" s="166"/>
      <c r="C43" s="22" t="s">
        <v>4</v>
      </c>
      <c r="D43" s="112"/>
      <c r="E43" s="112"/>
      <c r="F43" s="112"/>
      <c r="G43" s="112"/>
      <c r="H43" s="112"/>
      <c r="I43" s="112"/>
      <c r="J43" s="130"/>
    </row>
    <row r="44" spans="1:12" s="24" customFormat="1" ht="20.100000000000001" customHeight="1" x14ac:dyDescent="0.2">
      <c r="A44" s="166"/>
      <c r="B44" s="166"/>
      <c r="C44" s="22" t="s">
        <v>5</v>
      </c>
      <c r="D44" s="112"/>
      <c r="E44" s="112"/>
      <c r="F44" s="112"/>
      <c r="G44" s="112"/>
      <c r="H44" s="112"/>
      <c r="I44" s="112"/>
      <c r="J44" s="130"/>
    </row>
    <row r="45" spans="1:12" s="24" customFormat="1" ht="20.100000000000001" customHeight="1" x14ac:dyDescent="0.2">
      <c r="A45" s="166"/>
      <c r="B45" s="166"/>
      <c r="C45" s="22" t="s">
        <v>6</v>
      </c>
      <c r="D45" s="112"/>
      <c r="E45" s="112"/>
      <c r="F45" s="112"/>
      <c r="G45" s="112"/>
      <c r="H45" s="112"/>
      <c r="I45" s="112"/>
      <c r="J45" s="130"/>
    </row>
    <row r="46" spans="1:12" s="24" customFormat="1" ht="20.100000000000001" customHeight="1" x14ac:dyDescent="0.2">
      <c r="A46" s="166"/>
      <c r="B46" s="166"/>
      <c r="C46" s="22" t="s">
        <v>7</v>
      </c>
      <c r="D46" s="112"/>
      <c r="E46" s="112"/>
      <c r="F46" s="112"/>
      <c r="G46" s="112"/>
      <c r="H46" s="112"/>
      <c r="I46" s="112"/>
      <c r="J46" s="130"/>
    </row>
    <row r="47" spans="1:12" s="24" customFormat="1" ht="20.100000000000001" customHeight="1" x14ac:dyDescent="0.2">
      <c r="A47" s="166"/>
      <c r="B47" s="166"/>
      <c r="C47" s="22" t="s">
        <v>8</v>
      </c>
      <c r="D47" s="110"/>
      <c r="E47" s="110"/>
      <c r="F47" s="110"/>
      <c r="G47" s="110"/>
      <c r="H47" s="110"/>
      <c r="I47" s="110"/>
      <c r="J47" s="130"/>
    </row>
    <row r="48" spans="1:12" s="24" customFormat="1" ht="20.100000000000001" customHeight="1" x14ac:dyDescent="0.2">
      <c r="A48" s="166"/>
      <c r="B48" s="166"/>
      <c r="C48" s="22" t="s">
        <v>9</v>
      </c>
      <c r="D48" s="110"/>
      <c r="E48" s="110"/>
      <c r="F48" s="110"/>
      <c r="G48" s="110"/>
      <c r="H48" s="110"/>
      <c r="I48" s="110"/>
      <c r="J48" s="130"/>
    </row>
    <row r="49" spans="1:14" s="24" customFormat="1" ht="20.100000000000001" customHeight="1" x14ac:dyDescent="0.2">
      <c r="A49" s="166"/>
      <c r="B49" s="166"/>
      <c r="C49" s="22" t="s">
        <v>10</v>
      </c>
      <c r="D49" s="110"/>
      <c r="E49" s="110"/>
      <c r="F49" s="110"/>
      <c r="G49" s="110"/>
      <c r="H49" s="110"/>
      <c r="I49" s="110"/>
      <c r="J49" s="130"/>
    </row>
    <row r="50" spans="1:14" s="24" customFormat="1" ht="20.100000000000001" customHeight="1" x14ac:dyDescent="0.2">
      <c r="A50" s="144" t="s">
        <v>18</v>
      </c>
      <c r="B50" s="150"/>
      <c r="C50" s="150"/>
      <c r="D50" s="63">
        <f t="shared" ref="D50:J50" si="2">SUM(D42:D49)</f>
        <v>0</v>
      </c>
      <c r="E50" s="63">
        <f t="shared" si="2"/>
        <v>0</v>
      </c>
      <c r="F50" s="63">
        <f t="shared" si="2"/>
        <v>0</v>
      </c>
      <c r="G50" s="63">
        <f t="shared" si="2"/>
        <v>0</v>
      </c>
      <c r="H50" s="63">
        <f t="shared" si="2"/>
        <v>0</v>
      </c>
      <c r="I50" s="63">
        <f t="shared" si="2"/>
        <v>0</v>
      </c>
      <c r="J50" s="63">
        <f t="shared" si="2"/>
        <v>0</v>
      </c>
    </row>
    <row r="51" spans="1:14" s="24" customFormat="1" ht="20.100000000000001" customHeight="1" x14ac:dyDescent="0.2"/>
    <row r="52" spans="1:14" s="13" customFormat="1" ht="20.100000000000001" customHeight="1" x14ac:dyDescent="0.2">
      <c r="A52" s="170" t="s">
        <v>19</v>
      </c>
      <c r="B52" s="171"/>
      <c r="C52" s="171"/>
      <c r="D52" s="171"/>
      <c r="E52" s="171"/>
      <c r="F52" s="171"/>
      <c r="G52" s="171"/>
      <c r="H52" s="171"/>
      <c r="I52" s="171"/>
      <c r="J52" s="171"/>
    </row>
    <row r="53" spans="1:14" s="13" customFormat="1" ht="20.100000000000001" customHeight="1" x14ac:dyDescent="0.2">
      <c r="A53" s="172" t="s">
        <v>42</v>
      </c>
      <c r="B53" s="172"/>
      <c r="C53" s="172"/>
      <c r="D53" s="172"/>
      <c r="E53" s="172"/>
      <c r="F53" s="172"/>
      <c r="G53" s="172"/>
      <c r="H53" s="172"/>
      <c r="I53" s="172"/>
      <c r="J53" s="172"/>
      <c r="K53" s="48"/>
      <c r="L53" s="48"/>
      <c r="M53" s="48"/>
      <c r="N53" s="48"/>
    </row>
    <row r="54" spans="1:14" s="13" customFormat="1" ht="20.100000000000001" customHeight="1" x14ac:dyDescent="0.2">
      <c r="A54" s="172"/>
      <c r="B54" s="172"/>
      <c r="C54" s="172"/>
      <c r="D54" s="172"/>
      <c r="E54" s="172"/>
      <c r="F54" s="172"/>
      <c r="G54" s="172"/>
      <c r="H54" s="172"/>
      <c r="I54" s="172"/>
      <c r="J54" s="172"/>
      <c r="K54" s="48"/>
      <c r="L54" s="48"/>
      <c r="M54" s="48"/>
      <c r="N54" s="48"/>
    </row>
    <row r="55" spans="1:14" s="13" customFormat="1" ht="20.100000000000001" customHeight="1" x14ac:dyDescent="0.2">
      <c r="A55" s="169" t="s">
        <v>32</v>
      </c>
      <c r="B55" s="169"/>
      <c r="C55" s="169"/>
      <c r="D55" s="169"/>
      <c r="E55" s="169"/>
      <c r="F55" s="169"/>
      <c r="G55" s="169"/>
      <c r="H55" s="169"/>
      <c r="I55" s="169"/>
      <c r="J55" s="169"/>
      <c r="K55" s="48"/>
      <c r="L55" s="48"/>
      <c r="M55" s="48"/>
    </row>
    <row r="56" spans="1:14" s="13" customFormat="1" ht="20.100000000000001" customHeight="1" x14ac:dyDescent="0.2">
      <c r="A56" s="174" t="s">
        <v>30</v>
      </c>
      <c r="B56" s="175"/>
      <c r="C56" s="175"/>
      <c r="D56" s="175"/>
      <c r="E56" s="175"/>
      <c r="F56" s="175"/>
      <c r="G56" s="175"/>
      <c r="H56" s="175"/>
      <c r="I56" s="175"/>
      <c r="J56" s="175"/>
      <c r="K56" s="49"/>
      <c r="L56" s="49"/>
      <c r="M56" s="25"/>
    </row>
    <row r="57" spans="1:14" s="13" customFormat="1" ht="12.75" x14ac:dyDescent="0.2">
      <c r="A57" s="172" t="s">
        <v>31</v>
      </c>
      <c r="B57" s="173"/>
      <c r="C57" s="173"/>
      <c r="D57" s="173"/>
      <c r="E57" s="173"/>
      <c r="F57" s="173"/>
      <c r="G57" s="173"/>
      <c r="H57" s="173"/>
      <c r="I57" s="173"/>
      <c r="J57" s="173"/>
      <c r="K57" s="50"/>
      <c r="L57" s="50"/>
      <c r="M57" s="48"/>
    </row>
    <row r="58" spans="1:14" s="13" customFormat="1" ht="20.100000000000001" customHeight="1" x14ac:dyDescent="0.2">
      <c r="A58" s="173"/>
      <c r="B58" s="173"/>
      <c r="C58" s="173"/>
      <c r="D58" s="173"/>
      <c r="E58" s="173"/>
      <c r="F58" s="173"/>
      <c r="G58" s="173"/>
      <c r="H58" s="173"/>
      <c r="I58" s="173"/>
      <c r="J58" s="173"/>
      <c r="K58" s="50"/>
      <c r="L58" s="50"/>
      <c r="M58" s="48"/>
    </row>
    <row r="59" spans="1:14" s="51" customFormat="1" ht="20.100000000000001" customHeight="1" x14ac:dyDescent="0.2">
      <c r="A59" s="167" t="s">
        <v>43</v>
      </c>
      <c r="B59" s="168"/>
      <c r="C59" s="168"/>
      <c r="D59" s="168"/>
      <c r="E59" s="168"/>
      <c r="F59" s="168"/>
      <c r="G59" s="168"/>
      <c r="H59" s="168"/>
      <c r="I59" s="168"/>
      <c r="J59" s="168"/>
      <c r="K59" s="26"/>
      <c r="L59" s="26"/>
    </row>
    <row r="60" spans="1:14" ht="20.100000000000001" customHeight="1" x14ac:dyDescent="0.2">
      <c r="A60" s="71"/>
      <c r="B60" s="71"/>
      <c r="C60" s="71"/>
      <c r="D60" s="71"/>
      <c r="E60" s="71"/>
      <c r="F60" s="71"/>
      <c r="G60" s="71"/>
      <c r="H60" s="71"/>
      <c r="I60" s="71"/>
      <c r="J60" s="71"/>
    </row>
  </sheetData>
  <mergeCells count="22">
    <mergeCell ref="A59:J59"/>
    <mergeCell ref="A55:J55"/>
    <mergeCell ref="A52:J52"/>
    <mergeCell ref="A53:J54"/>
    <mergeCell ref="A57:J58"/>
    <mergeCell ref="A56:J56"/>
    <mergeCell ref="A50:C50"/>
    <mergeCell ref="C27:J27"/>
    <mergeCell ref="A27:B28"/>
    <mergeCell ref="D40:J40"/>
    <mergeCell ref="A40:C41"/>
    <mergeCell ref="A29:A36"/>
    <mergeCell ref="A37:B37"/>
    <mergeCell ref="A42:B49"/>
    <mergeCell ref="C1:E1"/>
    <mergeCell ref="A1:B2"/>
    <mergeCell ref="A24:B24"/>
    <mergeCell ref="C14:J14"/>
    <mergeCell ref="A14:B15"/>
    <mergeCell ref="A16:A23"/>
    <mergeCell ref="A3:A10"/>
    <mergeCell ref="A11:B11"/>
  </mergeCells>
  <phoneticPr fontId="5" type="noConversion"/>
  <pageMargins left="0.74803149606299213" right="0.74803149606299213" top="0.98425196850393704" bottom="0.98425196850393704" header="0.51181102362204722" footer="0.51181102362204722"/>
  <pageSetup paperSize="9" scale="55" orientation="portrait" r:id="rId1"/>
  <headerFooter alignWithMargins="0">
    <oddHeader xml:space="preserve">&amp;C&amp;"Arial,Bold"The Australian Organ Donor Register
Intent Registrations as at 
&amp;14 &amp;KFF000031/07/20**&amp;10&amp;K000000
</oddHeader>
  </headerFooter>
  <ignoredErrors>
    <ignoredError sqref="J16:J18"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1">
    <pageSetUpPr fitToPage="1"/>
  </sheetPr>
  <dimension ref="A1:N60"/>
  <sheetViews>
    <sheetView showRuler="0" view="pageLayout" zoomScaleNormal="100" workbookViewId="0">
      <selection activeCell="H5" sqref="H5"/>
    </sheetView>
  </sheetViews>
  <sheetFormatPr defaultColWidth="9.140625" defaultRowHeight="20.100000000000001" customHeight="1" x14ac:dyDescent="0.2"/>
  <cols>
    <col min="1" max="2" width="8.7109375" style="26" customWidth="1"/>
    <col min="3" max="21" width="12.7109375" style="26" customWidth="1"/>
    <col min="22" max="16384" width="9.140625" style="26"/>
  </cols>
  <sheetData>
    <row r="1" spans="1:11" s="24" customFormat="1" ht="20.100000000000001" customHeight="1" x14ac:dyDescent="0.2">
      <c r="A1" s="155" t="s">
        <v>11</v>
      </c>
      <c r="B1" s="176"/>
      <c r="C1" s="180"/>
      <c r="D1" s="181"/>
      <c r="E1" s="182"/>
    </row>
    <row r="2" spans="1:11" s="13" customFormat="1" ht="50.1" customHeight="1" x14ac:dyDescent="0.2">
      <c r="A2" s="176"/>
      <c r="B2" s="176"/>
      <c r="C2" s="10" t="s">
        <v>22</v>
      </c>
      <c r="D2" s="10" t="s">
        <v>23</v>
      </c>
      <c r="E2" s="14" t="s">
        <v>24</v>
      </c>
      <c r="F2" s="36"/>
    </row>
    <row r="3" spans="1:11" s="24" customFormat="1" ht="20.100000000000001" customHeight="1" x14ac:dyDescent="0.2">
      <c r="A3" s="179" t="s">
        <v>17</v>
      </c>
      <c r="B3" s="22" t="s">
        <v>3</v>
      </c>
      <c r="C3" s="111"/>
      <c r="D3" s="109"/>
      <c r="E3" s="16">
        <f>IF(C3=0,0,(C3-'Jul 26'!C3)/'Jul 26'!C3)</f>
        <v>0</v>
      </c>
      <c r="F3" s="37"/>
      <c r="I3" s="30"/>
      <c r="J3" s="52"/>
    </row>
    <row r="4" spans="1:11" s="24" customFormat="1" ht="20.100000000000001" customHeight="1" x14ac:dyDescent="0.2">
      <c r="A4" s="179"/>
      <c r="B4" s="22" t="s">
        <v>4</v>
      </c>
      <c r="C4" s="111"/>
      <c r="D4" s="109"/>
      <c r="E4" s="16">
        <f>IF(C4=0,0,(C4-'Jul 26'!C4)/'Jul 26'!C4)</f>
        <v>0</v>
      </c>
      <c r="F4" s="37"/>
      <c r="I4" s="30"/>
      <c r="J4" s="52"/>
    </row>
    <row r="5" spans="1:11" s="24" customFormat="1" ht="20.100000000000001" customHeight="1" x14ac:dyDescent="0.2">
      <c r="A5" s="179"/>
      <c r="B5" s="22" t="s">
        <v>5</v>
      </c>
      <c r="C5" s="111"/>
      <c r="D5" s="109"/>
      <c r="E5" s="16">
        <f>IF(C5=0,0,(C5-'Jul 26'!C5)/'Jul 26'!C5)</f>
        <v>0</v>
      </c>
      <c r="F5" s="37"/>
      <c r="I5" s="30"/>
      <c r="J5" s="52"/>
    </row>
    <row r="6" spans="1:11" s="24" customFormat="1" ht="20.100000000000001" customHeight="1" x14ac:dyDescent="0.2">
      <c r="A6" s="179"/>
      <c r="B6" s="22" t="s">
        <v>6</v>
      </c>
      <c r="C6" s="111"/>
      <c r="D6" s="109"/>
      <c r="E6" s="16">
        <f>IF(C6=0,0,(C6-'Jul 26'!C6)/'Jul 26'!C6)</f>
        <v>0</v>
      </c>
      <c r="F6" s="37"/>
      <c r="I6" s="30"/>
      <c r="J6" s="52"/>
    </row>
    <row r="7" spans="1:11" s="24" customFormat="1" ht="20.100000000000001" customHeight="1" x14ac:dyDescent="0.2">
      <c r="A7" s="179"/>
      <c r="B7" s="22" t="s">
        <v>7</v>
      </c>
      <c r="C7" s="111"/>
      <c r="D7" s="109"/>
      <c r="E7" s="16">
        <f>IF(C7=0,0,(C7-'Jul 26'!C7)/'Jul 26'!C7)</f>
        <v>0</v>
      </c>
      <c r="F7" s="37"/>
      <c r="I7" s="30"/>
      <c r="J7" s="52"/>
    </row>
    <row r="8" spans="1:11" s="24" customFormat="1" ht="20.100000000000001" customHeight="1" x14ac:dyDescent="0.2">
      <c r="A8" s="179"/>
      <c r="B8" s="22" t="s">
        <v>8</v>
      </c>
      <c r="C8" s="111"/>
      <c r="D8" s="109"/>
      <c r="E8" s="16">
        <f>IF(C8=0,0,(C8-'Jul 26'!C8)/'Jul 26'!C8)</f>
        <v>0</v>
      </c>
      <c r="F8" s="37"/>
      <c r="I8" s="30"/>
      <c r="J8" s="52"/>
    </row>
    <row r="9" spans="1:11" s="24" customFormat="1" ht="20.100000000000001" customHeight="1" x14ac:dyDescent="0.2">
      <c r="A9" s="179"/>
      <c r="B9" s="22" t="s">
        <v>9</v>
      </c>
      <c r="C9" s="111"/>
      <c r="D9" s="109"/>
      <c r="E9" s="16">
        <f>IF(C9=0,0,(C9-'Jul 26'!C9)/'Jul 26'!C9)</f>
        <v>0</v>
      </c>
      <c r="F9" s="37"/>
      <c r="I9" s="30"/>
      <c r="J9" s="52"/>
    </row>
    <row r="10" spans="1:11" s="24" customFormat="1" ht="20.100000000000001" customHeight="1" x14ac:dyDescent="0.2">
      <c r="A10" s="179"/>
      <c r="B10" s="22" t="s">
        <v>10</v>
      </c>
      <c r="C10" s="111"/>
      <c r="D10" s="109"/>
      <c r="E10" s="16">
        <f>IF(C10=0,0,(C10-'Jul 26'!C10)/'Jul 26'!C10)</f>
        <v>0</v>
      </c>
      <c r="F10" s="37"/>
      <c r="I10" s="30"/>
      <c r="J10" s="52"/>
    </row>
    <row r="11" spans="1:11" s="24" customFormat="1" ht="20.100000000000001" customHeight="1" x14ac:dyDescent="0.2">
      <c r="A11" s="144" t="s">
        <v>18</v>
      </c>
      <c r="B11" s="145"/>
      <c r="C11" s="47">
        <f>SUM(C3:C10)</f>
        <v>0</v>
      </c>
      <c r="D11" s="20">
        <f>SUM(D3:D10)</f>
        <v>0</v>
      </c>
      <c r="E11" s="21">
        <f>IF(C11=0,0,(C11-'Jul 26'!C11)/'Jul 26'!C11)</f>
        <v>0</v>
      </c>
      <c r="F11" s="38"/>
      <c r="G11" s="13"/>
      <c r="H11" s="13"/>
      <c r="I11" s="53"/>
    </row>
    <row r="12" spans="1:11" s="24" customFormat="1" ht="20.100000000000001" customHeight="1" x14ac:dyDescent="0.2"/>
    <row r="14" spans="1:11" s="24" customFormat="1" ht="20.100000000000001" customHeight="1" x14ac:dyDescent="0.2">
      <c r="A14" s="144" t="s">
        <v>11</v>
      </c>
      <c r="B14" s="144"/>
      <c r="C14" s="151" t="s">
        <v>1</v>
      </c>
      <c r="D14" s="181"/>
      <c r="E14" s="181"/>
      <c r="F14" s="181"/>
      <c r="G14" s="181"/>
      <c r="H14" s="181"/>
      <c r="I14" s="181"/>
      <c r="J14" s="194"/>
    </row>
    <row r="15" spans="1:11" s="24" customFormat="1" ht="39.950000000000003" customHeight="1" x14ac:dyDescent="0.2">
      <c r="A15" s="144"/>
      <c r="B15" s="144"/>
      <c r="C15" s="22" t="s">
        <v>21</v>
      </c>
      <c r="D15" s="22" t="s">
        <v>12</v>
      </c>
      <c r="E15" s="22" t="s">
        <v>13</v>
      </c>
      <c r="F15" s="22" t="s">
        <v>14</v>
      </c>
      <c r="G15" s="22" t="s">
        <v>15</v>
      </c>
      <c r="H15" s="22" t="s">
        <v>16</v>
      </c>
      <c r="I15" s="22" t="s">
        <v>2</v>
      </c>
      <c r="J15" s="23" t="s">
        <v>26</v>
      </c>
    </row>
    <row r="16" spans="1:11" s="24" customFormat="1" ht="20.100000000000001" customHeight="1" x14ac:dyDescent="0.2">
      <c r="A16" s="179" t="s">
        <v>17</v>
      </c>
      <c r="B16" s="22" t="s">
        <v>3</v>
      </c>
      <c r="C16" s="29"/>
      <c r="D16" s="55"/>
      <c r="E16" s="55"/>
      <c r="F16" s="55"/>
      <c r="G16" s="55"/>
      <c r="H16" s="55"/>
      <c r="I16" s="55"/>
      <c r="J16" s="74">
        <f>I16/'ABS Estimated Population'!D3</f>
        <v>0</v>
      </c>
      <c r="K16" s="31"/>
    </row>
    <row r="17" spans="1:11" s="24" customFormat="1" ht="20.100000000000001" customHeight="1" x14ac:dyDescent="0.2">
      <c r="A17" s="179"/>
      <c r="B17" s="22" t="s">
        <v>4</v>
      </c>
      <c r="C17" s="29"/>
      <c r="D17" s="55"/>
      <c r="E17" s="55"/>
      <c r="F17" s="55"/>
      <c r="G17" s="55"/>
      <c r="H17" s="55"/>
      <c r="I17" s="55"/>
      <c r="J17" s="74">
        <f>I17/'ABS Estimated Population'!D4</f>
        <v>0</v>
      </c>
      <c r="K17" s="31"/>
    </row>
    <row r="18" spans="1:11" s="24" customFormat="1" ht="20.100000000000001" customHeight="1" x14ac:dyDescent="0.2">
      <c r="A18" s="179"/>
      <c r="B18" s="22" t="s">
        <v>5</v>
      </c>
      <c r="C18" s="29"/>
      <c r="D18" s="55"/>
      <c r="E18" s="55"/>
      <c r="F18" s="55"/>
      <c r="G18" s="55"/>
      <c r="H18" s="55"/>
      <c r="I18" s="55"/>
      <c r="J18" s="74">
        <f>I18/'ABS Estimated Population'!D5</f>
        <v>0</v>
      </c>
      <c r="K18" s="31"/>
    </row>
    <row r="19" spans="1:11" s="24" customFormat="1" ht="20.100000000000001" customHeight="1" x14ac:dyDescent="0.2">
      <c r="A19" s="179"/>
      <c r="B19" s="22" t="s">
        <v>6</v>
      </c>
      <c r="C19" s="29"/>
      <c r="D19" s="55"/>
      <c r="E19" s="55"/>
      <c r="F19" s="55"/>
      <c r="G19" s="55"/>
      <c r="H19" s="55"/>
      <c r="I19" s="55"/>
      <c r="J19" s="75">
        <f>I19/'ABS Estimated Population'!D6</f>
        <v>0</v>
      </c>
      <c r="K19" s="31"/>
    </row>
    <row r="20" spans="1:11" s="24" customFormat="1" ht="20.100000000000001" customHeight="1" x14ac:dyDescent="0.2">
      <c r="A20" s="179"/>
      <c r="B20" s="22" t="s">
        <v>7</v>
      </c>
      <c r="C20" s="29"/>
      <c r="D20" s="55"/>
      <c r="E20" s="55"/>
      <c r="F20" s="55"/>
      <c r="G20" s="55"/>
      <c r="H20" s="55"/>
      <c r="I20" s="55"/>
      <c r="J20" s="75">
        <f>I20/'ABS Estimated Population'!D7</f>
        <v>0</v>
      </c>
      <c r="K20" s="31"/>
    </row>
    <row r="21" spans="1:11" s="24" customFormat="1" ht="20.100000000000001" customHeight="1" x14ac:dyDescent="0.2">
      <c r="A21" s="179"/>
      <c r="B21" s="22" t="s">
        <v>8</v>
      </c>
      <c r="C21" s="29"/>
      <c r="D21" s="55"/>
      <c r="E21" s="55"/>
      <c r="F21" s="55"/>
      <c r="G21" s="55"/>
      <c r="H21" s="55"/>
      <c r="I21" s="55"/>
      <c r="J21" s="75">
        <f>I21/'ABS Estimated Population'!D8</f>
        <v>0</v>
      </c>
      <c r="K21" s="31"/>
    </row>
    <row r="22" spans="1:11" s="24" customFormat="1" ht="20.100000000000001" customHeight="1" x14ac:dyDescent="0.2">
      <c r="A22" s="179"/>
      <c r="B22" s="22" t="s">
        <v>9</v>
      </c>
      <c r="C22" s="29"/>
      <c r="D22" s="55"/>
      <c r="E22" s="55"/>
      <c r="F22" s="55"/>
      <c r="G22" s="55"/>
      <c r="H22" s="55"/>
      <c r="I22" s="55"/>
      <c r="J22" s="75">
        <f>I22/'ABS Estimated Population'!D9</f>
        <v>0</v>
      </c>
      <c r="K22" s="31"/>
    </row>
    <row r="23" spans="1:11" s="24" customFormat="1" ht="20.100000000000001" customHeight="1" x14ac:dyDescent="0.2">
      <c r="A23" s="179"/>
      <c r="B23" s="22" t="s">
        <v>10</v>
      </c>
      <c r="C23" s="29"/>
      <c r="D23" s="55"/>
      <c r="E23" s="55"/>
      <c r="F23" s="55"/>
      <c r="G23" s="55"/>
      <c r="H23" s="55"/>
      <c r="I23" s="55"/>
      <c r="J23" s="75">
        <f>I23/'ABS Estimated Population'!D10</f>
        <v>0</v>
      </c>
      <c r="K23" s="31"/>
    </row>
    <row r="24" spans="1:11" s="24" customFormat="1" ht="20.100000000000001" customHeight="1" x14ac:dyDescent="0.2">
      <c r="A24" s="144" t="s">
        <v>18</v>
      </c>
      <c r="B24" s="145"/>
      <c r="C24" s="47">
        <f t="shared" ref="C24:I24" si="0">SUM(C16:C23)</f>
        <v>0</v>
      </c>
      <c r="D24" s="47">
        <f t="shared" si="0"/>
        <v>0</v>
      </c>
      <c r="E24" s="47">
        <f t="shared" si="0"/>
        <v>0</v>
      </c>
      <c r="F24" s="47">
        <f t="shared" si="0"/>
        <v>0</v>
      </c>
      <c r="G24" s="47">
        <f t="shared" si="0"/>
        <v>0</v>
      </c>
      <c r="H24" s="47">
        <f t="shared" si="0"/>
        <v>0</v>
      </c>
      <c r="I24" s="47">
        <f t="shared" si="0"/>
        <v>0</v>
      </c>
      <c r="J24" s="76">
        <f>I24/'ABS Estimated Population'!D11</f>
        <v>0</v>
      </c>
    </row>
    <row r="27" spans="1:11" s="24" customFormat="1" ht="20.100000000000001" customHeight="1" x14ac:dyDescent="0.2">
      <c r="A27" s="144" t="s">
        <v>11</v>
      </c>
      <c r="B27" s="144"/>
      <c r="C27" s="153" t="s">
        <v>0</v>
      </c>
      <c r="D27" s="154"/>
      <c r="E27" s="154"/>
      <c r="F27" s="154"/>
      <c r="G27" s="154"/>
      <c r="H27" s="154"/>
      <c r="I27" s="154"/>
      <c r="J27" s="185"/>
    </row>
    <row r="28" spans="1:11" s="24" customFormat="1" ht="39.950000000000003" customHeight="1" x14ac:dyDescent="0.2">
      <c r="A28" s="144"/>
      <c r="B28" s="144"/>
      <c r="C28" s="22" t="s">
        <v>21</v>
      </c>
      <c r="D28" s="22" t="s">
        <v>12</v>
      </c>
      <c r="E28" s="22" t="s">
        <v>13</v>
      </c>
      <c r="F28" s="22" t="s">
        <v>14</v>
      </c>
      <c r="G28" s="22" t="s">
        <v>15</v>
      </c>
      <c r="H28" s="22" t="s">
        <v>16</v>
      </c>
      <c r="I28" s="22" t="s">
        <v>2</v>
      </c>
      <c r="J28" s="23" t="s">
        <v>26</v>
      </c>
    </row>
    <row r="29" spans="1:11" s="24" customFormat="1" ht="20.100000000000001" customHeight="1" x14ac:dyDescent="0.2">
      <c r="A29" s="143" t="s">
        <v>17</v>
      </c>
      <c r="B29" s="22" t="s">
        <v>3</v>
      </c>
      <c r="C29" s="29"/>
      <c r="D29" s="55"/>
      <c r="E29" s="55"/>
      <c r="F29" s="55"/>
      <c r="G29" s="55"/>
      <c r="H29" s="55"/>
      <c r="I29" s="55"/>
      <c r="J29" s="75">
        <f>I29/'ABS Estimated Population'!C3</f>
        <v>0</v>
      </c>
      <c r="K29" s="31"/>
    </row>
    <row r="30" spans="1:11" s="24" customFormat="1" ht="20.100000000000001" customHeight="1" x14ac:dyDescent="0.2">
      <c r="A30" s="143"/>
      <c r="B30" s="22" t="s">
        <v>4</v>
      </c>
      <c r="C30" s="29"/>
      <c r="D30" s="55"/>
      <c r="E30" s="55"/>
      <c r="F30" s="55"/>
      <c r="G30" s="55"/>
      <c r="H30" s="55"/>
      <c r="I30" s="55"/>
      <c r="J30" s="75">
        <f>I30/'ABS Estimated Population'!C4</f>
        <v>0</v>
      </c>
      <c r="K30" s="31"/>
    </row>
    <row r="31" spans="1:11" s="24" customFormat="1" ht="20.100000000000001" customHeight="1" x14ac:dyDescent="0.2">
      <c r="A31" s="143"/>
      <c r="B31" s="22" t="s">
        <v>5</v>
      </c>
      <c r="C31" s="29"/>
      <c r="D31" s="55"/>
      <c r="E31" s="55"/>
      <c r="F31" s="55"/>
      <c r="G31" s="55"/>
      <c r="H31" s="55"/>
      <c r="I31" s="55"/>
      <c r="J31" s="75">
        <f>I31/'ABS Estimated Population'!C5</f>
        <v>0</v>
      </c>
      <c r="K31" s="31"/>
    </row>
    <row r="32" spans="1:11" s="24" customFormat="1" ht="20.100000000000001" customHeight="1" x14ac:dyDescent="0.2">
      <c r="A32" s="143"/>
      <c r="B32" s="22" t="s">
        <v>6</v>
      </c>
      <c r="C32" s="29"/>
      <c r="D32" s="55"/>
      <c r="E32" s="55"/>
      <c r="F32" s="55"/>
      <c r="G32" s="55"/>
      <c r="H32" s="55"/>
      <c r="I32" s="55"/>
      <c r="J32" s="75">
        <f>I32/'ABS Estimated Population'!C6</f>
        <v>0</v>
      </c>
      <c r="K32" s="31"/>
    </row>
    <row r="33" spans="1:12" s="24" customFormat="1" ht="20.100000000000001" customHeight="1" x14ac:dyDescent="0.2">
      <c r="A33" s="143"/>
      <c r="B33" s="22" t="s">
        <v>7</v>
      </c>
      <c r="C33" s="29"/>
      <c r="D33" s="55"/>
      <c r="E33" s="55"/>
      <c r="F33" s="55"/>
      <c r="G33" s="55"/>
      <c r="H33" s="55"/>
      <c r="I33" s="55"/>
      <c r="J33" s="75">
        <f>I33/'ABS Estimated Population'!C7</f>
        <v>0</v>
      </c>
      <c r="K33" s="31"/>
    </row>
    <row r="34" spans="1:12" s="24" customFormat="1" ht="20.100000000000001" customHeight="1" x14ac:dyDescent="0.2">
      <c r="A34" s="143"/>
      <c r="B34" s="22" t="s">
        <v>8</v>
      </c>
      <c r="C34" s="29"/>
      <c r="D34" s="55"/>
      <c r="E34" s="55"/>
      <c r="F34" s="55"/>
      <c r="G34" s="55"/>
      <c r="H34" s="55"/>
      <c r="I34" s="55"/>
      <c r="J34" s="75">
        <f>I34/'ABS Estimated Population'!C8</f>
        <v>0</v>
      </c>
      <c r="K34" s="31"/>
    </row>
    <row r="35" spans="1:12" s="24" customFormat="1" ht="20.100000000000001" customHeight="1" x14ac:dyDescent="0.2">
      <c r="A35" s="143"/>
      <c r="B35" s="22" t="s">
        <v>9</v>
      </c>
      <c r="C35" s="29"/>
      <c r="D35" s="55"/>
      <c r="E35" s="55"/>
      <c r="F35" s="55"/>
      <c r="G35" s="55"/>
      <c r="H35" s="55"/>
      <c r="I35" s="55"/>
      <c r="J35" s="75">
        <f>I35/'ABS Estimated Population'!C9</f>
        <v>0</v>
      </c>
      <c r="K35" s="31"/>
    </row>
    <row r="36" spans="1:12" s="24" customFormat="1" ht="20.100000000000001" customHeight="1" x14ac:dyDescent="0.2">
      <c r="A36" s="143"/>
      <c r="B36" s="22" t="s">
        <v>10</v>
      </c>
      <c r="C36" s="29"/>
      <c r="D36" s="55"/>
      <c r="E36" s="55"/>
      <c r="F36" s="55"/>
      <c r="G36" s="55"/>
      <c r="H36" s="55"/>
      <c r="I36" s="55"/>
      <c r="J36" s="75">
        <f>I36/'ABS Estimated Population'!C10</f>
        <v>0</v>
      </c>
      <c r="K36" s="31"/>
    </row>
    <row r="37" spans="1:12" s="24" customFormat="1" ht="20.100000000000001" customHeight="1" x14ac:dyDescent="0.2">
      <c r="A37" s="144" t="s">
        <v>18</v>
      </c>
      <c r="B37" s="145"/>
      <c r="C37" s="47">
        <f t="shared" ref="C37:I37" si="1">SUM(C29:C36)</f>
        <v>0</v>
      </c>
      <c r="D37" s="47">
        <f t="shared" si="1"/>
        <v>0</v>
      </c>
      <c r="E37" s="47">
        <f t="shared" si="1"/>
        <v>0</v>
      </c>
      <c r="F37" s="47">
        <f t="shared" si="1"/>
        <v>0</v>
      </c>
      <c r="G37" s="47">
        <f t="shared" si="1"/>
        <v>0</v>
      </c>
      <c r="H37" s="47">
        <f t="shared" si="1"/>
        <v>0</v>
      </c>
      <c r="I37" s="47">
        <f t="shared" si="1"/>
        <v>0</v>
      </c>
      <c r="J37" s="76">
        <f>I37/'ABS Estimated Population'!C11</f>
        <v>0</v>
      </c>
    </row>
    <row r="40" spans="1:12" s="24" customFormat="1" ht="20.100000000000001" customHeight="1" x14ac:dyDescent="0.2">
      <c r="A40" s="144" t="s">
        <v>11</v>
      </c>
      <c r="B40" s="150"/>
      <c r="C40" s="150"/>
      <c r="D40" s="149" t="s">
        <v>20</v>
      </c>
      <c r="E40" s="149"/>
      <c r="F40" s="149"/>
      <c r="G40" s="149"/>
      <c r="H40" s="149"/>
      <c r="I40" s="149"/>
      <c r="J40" s="149"/>
      <c r="K40" s="34"/>
      <c r="L40" s="34"/>
    </row>
    <row r="41" spans="1:12" s="24" customFormat="1" ht="20.100000000000001" customHeight="1" x14ac:dyDescent="0.2">
      <c r="A41" s="150"/>
      <c r="B41" s="150"/>
      <c r="C41" s="150"/>
      <c r="D41" s="22" t="s">
        <v>21</v>
      </c>
      <c r="E41" s="22" t="s">
        <v>12</v>
      </c>
      <c r="F41" s="22" t="s">
        <v>13</v>
      </c>
      <c r="G41" s="22" t="s">
        <v>14</v>
      </c>
      <c r="H41" s="22" t="s">
        <v>15</v>
      </c>
      <c r="I41" s="22" t="s">
        <v>16</v>
      </c>
      <c r="J41" s="22" t="s">
        <v>2</v>
      </c>
    </row>
    <row r="42" spans="1:12" s="24" customFormat="1" ht="20.100000000000001" customHeight="1" x14ac:dyDescent="0.2">
      <c r="A42" s="143" t="s">
        <v>17</v>
      </c>
      <c r="B42" s="166"/>
      <c r="C42" s="22" t="s">
        <v>3</v>
      </c>
      <c r="D42" s="108"/>
      <c r="E42" s="108"/>
      <c r="F42" s="108"/>
      <c r="G42" s="108"/>
      <c r="H42" s="108"/>
      <c r="I42" s="108"/>
      <c r="J42" s="101"/>
    </row>
    <row r="43" spans="1:12" s="24" customFormat="1" ht="20.100000000000001" customHeight="1" x14ac:dyDescent="0.2">
      <c r="A43" s="166"/>
      <c r="B43" s="166"/>
      <c r="C43" s="22" t="s">
        <v>4</v>
      </c>
      <c r="D43" s="108"/>
      <c r="E43" s="108"/>
      <c r="F43" s="108"/>
      <c r="G43" s="108"/>
      <c r="H43" s="108"/>
      <c r="I43" s="108"/>
      <c r="J43" s="101"/>
    </row>
    <row r="44" spans="1:12" s="24" customFormat="1" ht="20.100000000000001" customHeight="1" x14ac:dyDescent="0.2">
      <c r="A44" s="166"/>
      <c r="B44" s="166"/>
      <c r="C44" s="22" t="s">
        <v>5</v>
      </c>
      <c r="D44" s="108"/>
      <c r="E44" s="108"/>
      <c r="F44" s="108"/>
      <c r="G44" s="108"/>
      <c r="H44" s="108"/>
      <c r="I44" s="108"/>
      <c r="J44" s="101"/>
    </row>
    <row r="45" spans="1:12" s="24" customFormat="1" ht="20.100000000000001" customHeight="1" x14ac:dyDescent="0.2">
      <c r="A45" s="166"/>
      <c r="B45" s="166"/>
      <c r="C45" s="22" t="s">
        <v>6</v>
      </c>
      <c r="D45" s="133"/>
      <c r="E45" s="133"/>
      <c r="F45" s="133"/>
      <c r="G45" s="133"/>
      <c r="H45" s="133"/>
      <c r="I45" s="108"/>
      <c r="J45" s="101"/>
    </row>
    <row r="46" spans="1:12" s="24" customFormat="1" ht="20.100000000000001" customHeight="1" x14ac:dyDescent="0.2">
      <c r="A46" s="166"/>
      <c r="B46" s="166"/>
      <c r="C46" s="22" t="s">
        <v>7</v>
      </c>
      <c r="D46" s="132"/>
      <c r="E46" s="132"/>
      <c r="F46" s="132"/>
      <c r="G46" s="132"/>
      <c r="H46" s="132"/>
      <c r="I46" s="134"/>
      <c r="J46" s="101"/>
    </row>
    <row r="47" spans="1:12" s="24" customFormat="1" ht="20.100000000000001" customHeight="1" x14ac:dyDescent="0.2">
      <c r="A47" s="166"/>
      <c r="B47" s="166"/>
      <c r="C47" s="22" t="s">
        <v>8</v>
      </c>
      <c r="D47" s="115"/>
      <c r="E47" s="115"/>
      <c r="F47" s="115"/>
      <c r="G47" s="115"/>
      <c r="H47" s="115"/>
      <c r="I47" s="115"/>
      <c r="J47" s="101"/>
    </row>
    <row r="48" spans="1:12" s="24" customFormat="1" ht="20.100000000000001" customHeight="1" x14ac:dyDescent="0.2">
      <c r="A48" s="166"/>
      <c r="B48" s="166"/>
      <c r="C48" s="22" t="s">
        <v>9</v>
      </c>
      <c r="D48" s="115"/>
      <c r="E48" s="115"/>
      <c r="F48" s="115"/>
      <c r="G48" s="115"/>
      <c r="H48" s="115"/>
      <c r="I48" s="115"/>
      <c r="J48" s="101"/>
    </row>
    <row r="49" spans="1:14" s="24" customFormat="1" ht="20.100000000000001" customHeight="1" x14ac:dyDescent="0.2">
      <c r="A49" s="166"/>
      <c r="B49" s="166"/>
      <c r="C49" s="22" t="s">
        <v>10</v>
      </c>
      <c r="D49" s="115"/>
      <c r="E49" s="115"/>
      <c r="F49" s="115"/>
      <c r="G49" s="115"/>
      <c r="H49" s="115"/>
      <c r="I49" s="115"/>
      <c r="J49" s="101"/>
    </row>
    <row r="50" spans="1:14" s="24" customFormat="1" ht="20.100000000000001" customHeight="1" x14ac:dyDescent="0.2">
      <c r="A50" s="144" t="s">
        <v>18</v>
      </c>
      <c r="B50" s="150"/>
      <c r="C50" s="150"/>
      <c r="D50" s="47">
        <f t="shared" ref="D50:I50" si="2">SUM(D42:D49)</f>
        <v>0</v>
      </c>
      <c r="E50" s="47">
        <f t="shared" si="2"/>
        <v>0</v>
      </c>
      <c r="F50" s="47">
        <f t="shared" si="2"/>
        <v>0</v>
      </c>
      <c r="G50" s="47">
        <f t="shared" si="2"/>
        <v>0</v>
      </c>
      <c r="H50" s="47">
        <f t="shared" si="2"/>
        <v>0</v>
      </c>
      <c r="I50" s="47">
        <f t="shared" si="2"/>
        <v>0</v>
      </c>
      <c r="J50" s="47">
        <f>SUM(D50:I50)</f>
        <v>0</v>
      </c>
    </row>
    <row r="51" spans="1:14" s="24" customFormat="1" ht="20.100000000000001" customHeight="1" x14ac:dyDescent="0.2"/>
    <row r="52" spans="1:14" s="13" customFormat="1" ht="20.100000000000001" customHeight="1" x14ac:dyDescent="0.2">
      <c r="A52" s="170" t="s">
        <v>19</v>
      </c>
      <c r="B52" s="171"/>
      <c r="C52" s="171"/>
      <c r="D52" s="171"/>
      <c r="E52" s="171"/>
      <c r="F52" s="171"/>
      <c r="G52" s="171"/>
      <c r="H52" s="171"/>
      <c r="I52" s="171"/>
      <c r="J52" s="171"/>
    </row>
    <row r="53" spans="1:14" s="13" customFormat="1" ht="20.100000000000001" customHeight="1" x14ac:dyDescent="0.2">
      <c r="A53" s="172" t="s">
        <v>42</v>
      </c>
      <c r="B53" s="172"/>
      <c r="C53" s="172"/>
      <c r="D53" s="172"/>
      <c r="E53" s="172"/>
      <c r="F53" s="172"/>
      <c r="G53" s="172"/>
      <c r="H53" s="172"/>
      <c r="I53" s="172"/>
      <c r="J53" s="172"/>
      <c r="K53" s="48"/>
      <c r="L53" s="48"/>
      <c r="M53" s="48"/>
      <c r="N53" s="48"/>
    </row>
    <row r="54" spans="1:14" s="13" customFormat="1" ht="20.100000000000001" customHeight="1" x14ac:dyDescent="0.2">
      <c r="A54" s="172"/>
      <c r="B54" s="172"/>
      <c r="C54" s="172"/>
      <c r="D54" s="172"/>
      <c r="E54" s="172"/>
      <c r="F54" s="172"/>
      <c r="G54" s="172"/>
      <c r="H54" s="172"/>
      <c r="I54" s="172"/>
      <c r="J54" s="172"/>
      <c r="K54" s="48"/>
      <c r="L54" s="48"/>
      <c r="M54" s="48"/>
      <c r="N54" s="48"/>
    </row>
    <row r="55" spans="1:14" s="13" customFormat="1" ht="20.100000000000001" customHeight="1" x14ac:dyDescent="0.2">
      <c r="A55" s="169" t="s">
        <v>32</v>
      </c>
      <c r="B55" s="169"/>
      <c r="C55" s="169"/>
      <c r="D55" s="169"/>
      <c r="E55" s="169"/>
      <c r="F55" s="169"/>
      <c r="G55" s="169"/>
      <c r="H55" s="169"/>
      <c r="I55" s="169"/>
      <c r="J55" s="169"/>
      <c r="K55" s="48"/>
      <c r="L55" s="48"/>
      <c r="M55" s="48"/>
    </row>
    <row r="56" spans="1:14" s="13" customFormat="1" ht="20.100000000000001" customHeight="1" x14ac:dyDescent="0.2">
      <c r="A56" s="174" t="s">
        <v>30</v>
      </c>
      <c r="B56" s="175"/>
      <c r="C56" s="175"/>
      <c r="D56" s="175"/>
      <c r="E56" s="175"/>
      <c r="F56" s="175"/>
      <c r="G56" s="175"/>
      <c r="H56" s="175"/>
      <c r="I56" s="175"/>
      <c r="J56" s="175"/>
      <c r="K56" s="49"/>
      <c r="L56" s="49"/>
      <c r="M56" s="25"/>
    </row>
    <row r="57" spans="1:14" s="13" customFormat="1" ht="12.75" x14ac:dyDescent="0.2">
      <c r="A57" s="172" t="s">
        <v>31</v>
      </c>
      <c r="B57" s="173"/>
      <c r="C57" s="173"/>
      <c r="D57" s="173"/>
      <c r="E57" s="173"/>
      <c r="F57" s="173"/>
      <c r="G57" s="173"/>
      <c r="H57" s="173"/>
      <c r="I57" s="173"/>
      <c r="J57" s="173"/>
      <c r="K57" s="50"/>
      <c r="L57" s="50"/>
      <c r="M57" s="48"/>
    </row>
    <row r="58" spans="1:14" s="13" customFormat="1" ht="20.100000000000001" customHeight="1" x14ac:dyDescent="0.2">
      <c r="A58" s="172"/>
      <c r="B58" s="173"/>
      <c r="C58" s="173"/>
      <c r="D58" s="173"/>
      <c r="E58" s="173"/>
      <c r="F58" s="173"/>
      <c r="G58" s="173"/>
      <c r="H58" s="173"/>
      <c r="I58" s="173"/>
      <c r="J58" s="173"/>
      <c r="K58" s="50"/>
      <c r="L58" s="50"/>
      <c r="M58" s="48"/>
    </row>
    <row r="59" spans="1:14" s="51" customFormat="1" ht="20.100000000000001" customHeight="1" x14ac:dyDescent="0.2">
      <c r="A59" s="167" t="s">
        <v>43</v>
      </c>
      <c r="B59" s="168"/>
      <c r="C59" s="168"/>
      <c r="D59" s="168"/>
      <c r="E59" s="168"/>
      <c r="F59" s="168"/>
      <c r="G59" s="168"/>
      <c r="H59" s="168"/>
      <c r="I59" s="168"/>
      <c r="J59" s="168"/>
      <c r="K59" s="26"/>
      <c r="L59" s="26"/>
    </row>
    <row r="60" spans="1:14" ht="20.100000000000001" customHeight="1" x14ac:dyDescent="0.2">
      <c r="A60" s="71"/>
      <c r="B60" s="71"/>
      <c r="C60" s="71"/>
      <c r="D60" s="71"/>
      <c r="E60" s="71"/>
      <c r="F60" s="71"/>
      <c r="G60" s="71"/>
      <c r="H60" s="71"/>
      <c r="I60" s="71"/>
      <c r="J60" s="71"/>
    </row>
  </sheetData>
  <mergeCells count="22">
    <mergeCell ref="C1:E1"/>
    <mergeCell ref="C14:J14"/>
    <mergeCell ref="C27:J27"/>
    <mergeCell ref="A1:B2"/>
    <mergeCell ref="A14:B15"/>
    <mergeCell ref="A3:A10"/>
    <mergeCell ref="A11:B11"/>
    <mergeCell ref="A16:A23"/>
    <mergeCell ref="A24:B24"/>
    <mergeCell ref="A27:B28"/>
    <mergeCell ref="A29:A36"/>
    <mergeCell ref="A50:C50"/>
    <mergeCell ref="D40:J40"/>
    <mergeCell ref="A40:C41"/>
    <mergeCell ref="A37:B37"/>
    <mergeCell ref="A42:B49"/>
    <mergeCell ref="A52:J52"/>
    <mergeCell ref="A53:J54"/>
    <mergeCell ref="A59:J59"/>
    <mergeCell ref="A57:J58"/>
    <mergeCell ref="A56:J56"/>
    <mergeCell ref="A55:J55"/>
  </mergeCells>
  <phoneticPr fontId="5" type="noConversion"/>
  <pageMargins left="0.74803149606299213" right="0.74803149606299213" top="0.98425196850393704" bottom="0.98425196850393704" header="0.51181102362204722" footer="0.51181102362204722"/>
  <pageSetup paperSize="9" scale="55" orientation="portrait" r:id="rId1"/>
  <headerFooter alignWithMargins="0">
    <oddHeader xml:space="preserve">&amp;C&amp;"Arial,Bold"The Australian Organ Donor  Register
Intent Registrations as at 
&amp;14 &amp;KFF000031/08/20**&amp;10&amp;K000000
</oddHeader>
  </headerFooter>
  <ignoredErrors>
    <ignoredError sqref="J16:J18"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2">
    <pageSetUpPr fitToPage="1"/>
  </sheetPr>
  <dimension ref="A1:N60"/>
  <sheetViews>
    <sheetView showRuler="0" view="pageLayout" zoomScaleNormal="100" workbookViewId="0">
      <selection activeCell="K54" sqref="K54"/>
    </sheetView>
  </sheetViews>
  <sheetFormatPr defaultColWidth="9.140625" defaultRowHeight="20.100000000000001" customHeight="1" x14ac:dyDescent="0.2"/>
  <cols>
    <col min="1" max="2" width="8.7109375" style="26" customWidth="1"/>
    <col min="3" max="21" width="12.7109375" style="26" customWidth="1"/>
    <col min="22" max="16384" width="9.140625" style="26"/>
  </cols>
  <sheetData>
    <row r="1" spans="1:11" s="24" customFormat="1" ht="20.100000000000001" customHeight="1" x14ac:dyDescent="0.2">
      <c r="A1" s="205" t="s">
        <v>11</v>
      </c>
      <c r="B1" s="176"/>
      <c r="C1" s="183"/>
      <c r="D1" s="183"/>
      <c r="E1" s="183"/>
    </row>
    <row r="2" spans="1:11" s="13" customFormat="1" ht="50.1" customHeight="1" x14ac:dyDescent="0.2">
      <c r="A2" s="176"/>
      <c r="B2" s="176"/>
      <c r="C2" s="10" t="s">
        <v>22</v>
      </c>
      <c r="D2" s="10" t="s">
        <v>23</v>
      </c>
      <c r="E2" s="14" t="s">
        <v>24</v>
      </c>
      <c r="F2" s="36"/>
    </row>
    <row r="3" spans="1:11" s="24" customFormat="1" ht="20.100000000000001" customHeight="1" x14ac:dyDescent="0.2">
      <c r="A3" s="179" t="s">
        <v>17</v>
      </c>
      <c r="B3" s="22" t="s">
        <v>3</v>
      </c>
      <c r="C3" s="55"/>
      <c r="D3" s="57"/>
      <c r="E3" s="16">
        <f>IF(C3=0,0,(C3-'Aug 26'!C3)/'Aug 26'!C3)</f>
        <v>0</v>
      </c>
      <c r="F3" s="37"/>
    </row>
    <row r="4" spans="1:11" s="24" customFormat="1" ht="20.100000000000001" customHeight="1" x14ac:dyDescent="0.2">
      <c r="A4" s="179"/>
      <c r="B4" s="22" t="s">
        <v>4</v>
      </c>
      <c r="C4" s="55"/>
      <c r="D4" s="57"/>
      <c r="E4" s="16">
        <f>IF(C4=0,0,(C4-'Aug 26'!C4)/'Aug 26'!C4)</f>
        <v>0</v>
      </c>
      <c r="F4" s="37"/>
    </row>
    <row r="5" spans="1:11" s="24" customFormat="1" ht="20.100000000000001" customHeight="1" x14ac:dyDescent="0.2">
      <c r="A5" s="179"/>
      <c r="B5" s="22" t="s">
        <v>5</v>
      </c>
      <c r="C5" s="55"/>
      <c r="D5" s="57"/>
      <c r="E5" s="16">
        <f>IF(C5=0,0,(C5-'Aug 26'!C5)/'Aug 26'!C5)</f>
        <v>0</v>
      </c>
      <c r="F5" s="37"/>
    </row>
    <row r="6" spans="1:11" s="24" customFormat="1" ht="20.100000000000001" customHeight="1" x14ac:dyDescent="0.2">
      <c r="A6" s="179"/>
      <c r="B6" s="22" t="s">
        <v>6</v>
      </c>
      <c r="C6" s="55"/>
      <c r="D6" s="57"/>
      <c r="E6" s="16">
        <f>IF(C6=0,0,(C6-'Aug 26'!C6)/'Aug 26'!C6)</f>
        <v>0</v>
      </c>
      <c r="F6" s="37"/>
    </row>
    <row r="7" spans="1:11" s="24" customFormat="1" ht="20.100000000000001" customHeight="1" x14ac:dyDescent="0.2">
      <c r="A7" s="179"/>
      <c r="B7" s="22" t="s">
        <v>7</v>
      </c>
      <c r="C7" s="55"/>
      <c r="D7" s="57"/>
      <c r="E7" s="16">
        <f>IF(C7=0,0,(C7-'Aug 26'!C7)/'Aug 26'!C7)</f>
        <v>0</v>
      </c>
      <c r="F7" s="37"/>
    </row>
    <row r="8" spans="1:11" s="24" customFormat="1" ht="20.100000000000001" customHeight="1" x14ac:dyDescent="0.2">
      <c r="A8" s="179"/>
      <c r="B8" s="22" t="s">
        <v>8</v>
      </c>
      <c r="C8" s="55"/>
      <c r="D8" s="57"/>
      <c r="E8" s="16">
        <f>IF(C8=0,0,(C8-'Aug 26'!C8)/'Aug 26'!C8)</f>
        <v>0</v>
      </c>
      <c r="F8" s="37"/>
    </row>
    <row r="9" spans="1:11" s="24" customFormat="1" ht="20.100000000000001" customHeight="1" x14ac:dyDescent="0.2">
      <c r="A9" s="179"/>
      <c r="B9" s="22" t="s">
        <v>9</v>
      </c>
      <c r="C9" s="55"/>
      <c r="D9" s="57"/>
      <c r="E9" s="16">
        <f>IF(C9=0,0,(C9-'Aug 26'!C9)/'Aug 26'!C9)</f>
        <v>0</v>
      </c>
      <c r="F9" s="37"/>
    </row>
    <row r="10" spans="1:11" s="24" customFormat="1" ht="20.100000000000001" customHeight="1" x14ac:dyDescent="0.2">
      <c r="A10" s="179"/>
      <c r="B10" s="22" t="s">
        <v>10</v>
      </c>
      <c r="C10" s="55"/>
      <c r="D10" s="57"/>
      <c r="E10" s="16">
        <f>IF(C10=0,0,(C10-'Aug 26'!C10)/'Aug 26'!C10)</f>
        <v>0</v>
      </c>
      <c r="F10" s="37"/>
    </row>
    <row r="11" spans="1:11" s="13" customFormat="1" ht="20.100000000000001" customHeight="1" x14ac:dyDescent="0.2">
      <c r="A11" s="144" t="s">
        <v>18</v>
      </c>
      <c r="B11" s="145"/>
      <c r="C11" s="19">
        <v>4288138</v>
      </c>
      <c r="D11" s="20">
        <v>1</v>
      </c>
      <c r="E11" s="21" t="e">
        <f>IF(C11=0,0,(C11-'Aug 26'!C11)/'Aug 26'!C11)</f>
        <v>#DIV/0!</v>
      </c>
      <c r="F11" s="38"/>
    </row>
    <row r="14" spans="1:11" s="24" customFormat="1" ht="20.100000000000001" customHeight="1" x14ac:dyDescent="0.2">
      <c r="A14" s="144" t="s">
        <v>11</v>
      </c>
      <c r="B14" s="144"/>
      <c r="C14" s="149" t="s">
        <v>1</v>
      </c>
      <c r="D14" s="183"/>
      <c r="E14" s="183"/>
      <c r="F14" s="183"/>
      <c r="G14" s="183"/>
      <c r="H14" s="183"/>
      <c r="I14" s="183"/>
      <c r="J14" s="184"/>
    </row>
    <row r="15" spans="1:11" s="24" customFormat="1" ht="39.950000000000003" customHeight="1" x14ac:dyDescent="0.2">
      <c r="A15" s="144"/>
      <c r="B15" s="144"/>
      <c r="C15" s="22" t="s">
        <v>21</v>
      </c>
      <c r="D15" s="22" t="s">
        <v>12</v>
      </c>
      <c r="E15" s="22" t="s">
        <v>13</v>
      </c>
      <c r="F15" s="22" t="s">
        <v>14</v>
      </c>
      <c r="G15" s="22" t="s">
        <v>15</v>
      </c>
      <c r="H15" s="22" t="s">
        <v>16</v>
      </c>
      <c r="I15" s="22" t="s">
        <v>2</v>
      </c>
      <c r="J15" s="23" t="s">
        <v>26</v>
      </c>
    </row>
    <row r="16" spans="1:11" s="24" customFormat="1" ht="20.100000000000001" customHeight="1" x14ac:dyDescent="0.2">
      <c r="A16" s="179" t="s">
        <v>17</v>
      </c>
      <c r="B16" s="22" t="s">
        <v>3</v>
      </c>
      <c r="C16" s="55"/>
      <c r="D16" s="55"/>
      <c r="E16" s="55"/>
      <c r="F16" s="55"/>
      <c r="G16" s="55"/>
      <c r="H16" s="55"/>
      <c r="I16" s="55"/>
      <c r="J16" s="74">
        <f>I16/'ABS Estimated Population'!D3</f>
        <v>0</v>
      </c>
      <c r="K16" s="31"/>
    </row>
    <row r="17" spans="1:11" s="24" customFormat="1" ht="20.100000000000001" customHeight="1" x14ac:dyDescent="0.2">
      <c r="A17" s="179"/>
      <c r="B17" s="22" t="s">
        <v>4</v>
      </c>
      <c r="C17" s="55"/>
      <c r="D17" s="55"/>
      <c r="E17" s="55"/>
      <c r="F17" s="55"/>
      <c r="G17" s="55"/>
      <c r="H17" s="55"/>
      <c r="I17" s="55"/>
      <c r="J17" s="74">
        <f>I17/'ABS Estimated Population'!D4</f>
        <v>0</v>
      </c>
      <c r="K17" s="31"/>
    </row>
    <row r="18" spans="1:11" s="24" customFormat="1" ht="20.100000000000001" customHeight="1" x14ac:dyDescent="0.2">
      <c r="A18" s="179"/>
      <c r="B18" s="22" t="s">
        <v>5</v>
      </c>
      <c r="C18" s="55"/>
      <c r="D18" s="55"/>
      <c r="E18" s="55"/>
      <c r="F18" s="55"/>
      <c r="G18" s="55"/>
      <c r="H18" s="55"/>
      <c r="I18" s="55"/>
      <c r="J18" s="74">
        <f>I18/'ABS Estimated Population'!D5</f>
        <v>0</v>
      </c>
      <c r="K18" s="31"/>
    </row>
    <row r="19" spans="1:11" s="24" customFormat="1" ht="20.100000000000001" customHeight="1" x14ac:dyDescent="0.2">
      <c r="A19" s="179"/>
      <c r="B19" s="22" t="s">
        <v>6</v>
      </c>
      <c r="C19" s="55"/>
      <c r="D19" s="55"/>
      <c r="E19" s="55"/>
      <c r="F19" s="55"/>
      <c r="G19" s="55"/>
      <c r="H19" s="55"/>
      <c r="I19" s="55"/>
      <c r="J19" s="75">
        <f>I19/'ABS Estimated Population'!D6</f>
        <v>0</v>
      </c>
      <c r="K19" s="31"/>
    </row>
    <row r="20" spans="1:11" s="24" customFormat="1" ht="20.100000000000001" customHeight="1" x14ac:dyDescent="0.2">
      <c r="A20" s="179"/>
      <c r="B20" s="22" t="s">
        <v>7</v>
      </c>
      <c r="C20" s="55"/>
      <c r="D20" s="55"/>
      <c r="E20" s="55"/>
      <c r="F20" s="55"/>
      <c r="G20" s="55"/>
      <c r="H20" s="55"/>
      <c r="I20" s="55"/>
      <c r="J20" s="75">
        <f>I20/'ABS Estimated Population'!D7</f>
        <v>0</v>
      </c>
      <c r="K20" s="31"/>
    </row>
    <row r="21" spans="1:11" s="24" customFormat="1" ht="20.100000000000001" customHeight="1" x14ac:dyDescent="0.2">
      <c r="A21" s="179"/>
      <c r="B21" s="22" t="s">
        <v>8</v>
      </c>
      <c r="C21" s="54"/>
      <c r="D21" s="55"/>
      <c r="E21" s="55"/>
      <c r="F21" s="55"/>
      <c r="G21" s="55"/>
      <c r="H21" s="55"/>
      <c r="I21" s="55"/>
      <c r="J21" s="75">
        <f>I21/'ABS Estimated Population'!D8</f>
        <v>0</v>
      </c>
      <c r="K21" s="31"/>
    </row>
    <row r="22" spans="1:11" s="24" customFormat="1" ht="20.100000000000001" customHeight="1" x14ac:dyDescent="0.2">
      <c r="A22" s="179"/>
      <c r="B22" s="22" t="s">
        <v>9</v>
      </c>
      <c r="C22" s="54"/>
      <c r="D22" s="54"/>
      <c r="E22" s="55"/>
      <c r="F22" s="55"/>
      <c r="G22" s="54"/>
      <c r="H22" s="54"/>
      <c r="I22" s="55"/>
      <c r="J22" s="75">
        <f>I22/'ABS Estimated Population'!D9</f>
        <v>0</v>
      </c>
      <c r="K22" s="31"/>
    </row>
    <row r="23" spans="1:11" s="24" customFormat="1" ht="20.100000000000001" customHeight="1" x14ac:dyDescent="0.2">
      <c r="A23" s="179"/>
      <c r="B23" s="22" t="s">
        <v>10</v>
      </c>
      <c r="C23" s="54"/>
      <c r="D23" s="55"/>
      <c r="E23" s="55"/>
      <c r="F23" s="55"/>
      <c r="G23" s="55"/>
      <c r="H23" s="55"/>
      <c r="I23" s="55"/>
      <c r="J23" s="75">
        <f>I23/'ABS Estimated Population'!D10</f>
        <v>0</v>
      </c>
      <c r="K23" s="31"/>
    </row>
    <row r="24" spans="1:11" s="24" customFormat="1" ht="20.100000000000001" customHeight="1" x14ac:dyDescent="0.2">
      <c r="A24" s="144" t="s">
        <v>18</v>
      </c>
      <c r="B24" s="145"/>
      <c r="C24" s="19">
        <f t="shared" ref="C24:I24" si="0">SUM(C16:C23)</f>
        <v>0</v>
      </c>
      <c r="D24" s="19">
        <f t="shared" si="0"/>
        <v>0</v>
      </c>
      <c r="E24" s="19">
        <f t="shared" si="0"/>
        <v>0</v>
      </c>
      <c r="F24" s="19">
        <f t="shared" si="0"/>
        <v>0</v>
      </c>
      <c r="G24" s="19">
        <f t="shared" si="0"/>
        <v>0</v>
      </c>
      <c r="H24" s="19">
        <f t="shared" si="0"/>
        <v>0</v>
      </c>
      <c r="I24" s="19">
        <f t="shared" si="0"/>
        <v>0</v>
      </c>
      <c r="J24" s="76">
        <f>I24/'ABS Estimated Population'!D11</f>
        <v>0</v>
      </c>
    </row>
    <row r="27" spans="1:11" s="24" customFormat="1" ht="20.100000000000001" customHeight="1" x14ac:dyDescent="0.2">
      <c r="A27" s="144" t="s">
        <v>11</v>
      </c>
      <c r="B27" s="144"/>
      <c r="C27" s="178" t="s">
        <v>0</v>
      </c>
      <c r="D27" s="178"/>
      <c r="E27" s="178"/>
      <c r="F27" s="178"/>
      <c r="G27" s="178"/>
      <c r="H27" s="178"/>
      <c r="I27" s="178"/>
      <c r="J27" s="150"/>
    </row>
    <row r="28" spans="1:11" s="24" customFormat="1" ht="39.950000000000003" customHeight="1" x14ac:dyDescent="0.2">
      <c r="A28" s="144"/>
      <c r="B28" s="144"/>
      <c r="C28" s="22" t="s">
        <v>21</v>
      </c>
      <c r="D28" s="22" t="s">
        <v>12</v>
      </c>
      <c r="E28" s="22" t="s">
        <v>13</v>
      </c>
      <c r="F28" s="22" t="s">
        <v>14</v>
      </c>
      <c r="G28" s="22" t="s">
        <v>15</v>
      </c>
      <c r="H28" s="22" t="s">
        <v>16</v>
      </c>
      <c r="I28" s="22" t="s">
        <v>2</v>
      </c>
      <c r="J28" s="23" t="s">
        <v>26</v>
      </c>
    </row>
    <row r="29" spans="1:11" s="24" customFormat="1" ht="20.100000000000001" customHeight="1" x14ac:dyDescent="0.2">
      <c r="A29" s="143" t="s">
        <v>17</v>
      </c>
      <c r="B29" s="22" t="s">
        <v>3</v>
      </c>
      <c r="C29" s="55"/>
      <c r="D29" s="55"/>
      <c r="E29" s="55"/>
      <c r="F29" s="55"/>
      <c r="G29" s="55"/>
      <c r="H29" s="55"/>
      <c r="I29" s="55"/>
      <c r="J29" s="75">
        <f>I29/'ABS Estimated Population'!C3</f>
        <v>0</v>
      </c>
      <c r="K29" s="31"/>
    </row>
    <row r="30" spans="1:11" s="24" customFormat="1" ht="20.100000000000001" customHeight="1" x14ac:dyDescent="0.2">
      <c r="A30" s="143"/>
      <c r="B30" s="22" t="s">
        <v>4</v>
      </c>
      <c r="C30" s="55"/>
      <c r="D30" s="55"/>
      <c r="E30" s="55"/>
      <c r="F30" s="55"/>
      <c r="G30" s="55"/>
      <c r="H30" s="55"/>
      <c r="I30" s="55"/>
      <c r="J30" s="75">
        <f>I30/'ABS Estimated Population'!C4</f>
        <v>0</v>
      </c>
      <c r="K30" s="31"/>
    </row>
    <row r="31" spans="1:11" s="24" customFormat="1" ht="20.100000000000001" customHeight="1" x14ac:dyDescent="0.2">
      <c r="A31" s="143"/>
      <c r="B31" s="22" t="s">
        <v>5</v>
      </c>
      <c r="C31" s="55"/>
      <c r="D31" s="55"/>
      <c r="E31" s="55"/>
      <c r="F31" s="55"/>
      <c r="G31" s="55"/>
      <c r="H31" s="55"/>
      <c r="I31" s="55"/>
      <c r="J31" s="75">
        <f>I31/'ABS Estimated Population'!C5</f>
        <v>0</v>
      </c>
      <c r="K31" s="31"/>
    </row>
    <row r="32" spans="1:11" s="24" customFormat="1" ht="20.100000000000001" customHeight="1" x14ac:dyDescent="0.2">
      <c r="A32" s="143"/>
      <c r="B32" s="22" t="s">
        <v>6</v>
      </c>
      <c r="C32" s="55"/>
      <c r="D32" s="55"/>
      <c r="E32" s="55"/>
      <c r="F32" s="55"/>
      <c r="G32" s="55"/>
      <c r="H32" s="55"/>
      <c r="I32" s="55"/>
      <c r="J32" s="75">
        <f>I32/'ABS Estimated Population'!C6</f>
        <v>0</v>
      </c>
      <c r="K32" s="31"/>
    </row>
    <row r="33" spans="1:12" s="24" customFormat="1" ht="20.100000000000001" customHeight="1" x14ac:dyDescent="0.2">
      <c r="A33" s="143"/>
      <c r="B33" s="22" t="s">
        <v>7</v>
      </c>
      <c r="C33" s="54"/>
      <c r="D33" s="55"/>
      <c r="E33" s="55"/>
      <c r="F33" s="55"/>
      <c r="G33" s="55"/>
      <c r="H33" s="55"/>
      <c r="I33" s="55"/>
      <c r="J33" s="75">
        <f>I33/'ABS Estimated Population'!C7</f>
        <v>0</v>
      </c>
      <c r="K33" s="31"/>
    </row>
    <row r="34" spans="1:12" s="24" customFormat="1" ht="20.100000000000001" customHeight="1" x14ac:dyDescent="0.2">
      <c r="A34" s="143"/>
      <c r="B34" s="22" t="s">
        <v>8</v>
      </c>
      <c r="C34" s="54"/>
      <c r="D34" s="55"/>
      <c r="E34" s="55"/>
      <c r="F34" s="55"/>
      <c r="G34" s="55"/>
      <c r="H34" s="55"/>
      <c r="I34" s="55"/>
      <c r="J34" s="75">
        <f>I34/'ABS Estimated Population'!C8</f>
        <v>0</v>
      </c>
      <c r="K34" s="31"/>
    </row>
    <row r="35" spans="1:12" s="24" customFormat="1" ht="20.100000000000001" customHeight="1" x14ac:dyDescent="0.2">
      <c r="A35" s="143"/>
      <c r="B35" s="22" t="s">
        <v>9</v>
      </c>
      <c r="C35" s="54"/>
      <c r="D35" s="54"/>
      <c r="E35" s="54"/>
      <c r="F35" s="54"/>
      <c r="G35" s="54"/>
      <c r="H35" s="54"/>
      <c r="I35" s="55"/>
      <c r="J35" s="75">
        <f>I35/'ABS Estimated Population'!C9</f>
        <v>0</v>
      </c>
      <c r="K35" s="31"/>
    </row>
    <row r="36" spans="1:12" s="24" customFormat="1" ht="20.100000000000001" customHeight="1" x14ac:dyDescent="0.2">
      <c r="A36" s="143"/>
      <c r="B36" s="22" t="s">
        <v>10</v>
      </c>
      <c r="C36" s="54"/>
      <c r="D36" s="55"/>
      <c r="E36" s="55"/>
      <c r="F36" s="55"/>
      <c r="G36" s="55"/>
      <c r="H36" s="55"/>
      <c r="I36" s="55"/>
      <c r="J36" s="75">
        <f>I36/'ABS Estimated Population'!C10</f>
        <v>0</v>
      </c>
      <c r="K36" s="31"/>
    </row>
    <row r="37" spans="1:12" s="24" customFormat="1" ht="20.100000000000001" customHeight="1" x14ac:dyDescent="0.2">
      <c r="A37" s="144" t="s">
        <v>18</v>
      </c>
      <c r="B37" s="145"/>
      <c r="C37" s="19">
        <f t="shared" ref="C37:I37" si="1">SUM(C29:C36)</f>
        <v>0</v>
      </c>
      <c r="D37" s="19">
        <f t="shared" si="1"/>
        <v>0</v>
      </c>
      <c r="E37" s="19">
        <f t="shared" si="1"/>
        <v>0</v>
      </c>
      <c r="F37" s="19">
        <f t="shared" si="1"/>
        <v>0</v>
      </c>
      <c r="G37" s="19">
        <f t="shared" si="1"/>
        <v>0</v>
      </c>
      <c r="H37" s="19">
        <f t="shared" si="1"/>
        <v>0</v>
      </c>
      <c r="I37" s="19">
        <f t="shared" si="1"/>
        <v>0</v>
      </c>
      <c r="J37" s="76">
        <f>I37/'ABS Estimated Population'!C11</f>
        <v>0</v>
      </c>
    </row>
    <row r="40" spans="1:12" s="24" customFormat="1" ht="20.100000000000001" customHeight="1" x14ac:dyDescent="0.2">
      <c r="A40" s="144" t="s">
        <v>11</v>
      </c>
      <c r="B40" s="150"/>
      <c r="C40" s="150"/>
      <c r="D40" s="149" t="s">
        <v>20</v>
      </c>
      <c r="E40" s="149"/>
      <c r="F40" s="149"/>
      <c r="G40" s="149"/>
      <c r="H40" s="149"/>
      <c r="I40" s="149"/>
      <c r="J40" s="149"/>
      <c r="K40" s="34"/>
      <c r="L40" s="34"/>
    </row>
    <row r="41" spans="1:12" s="24" customFormat="1" ht="20.100000000000001" customHeight="1" x14ac:dyDescent="0.2">
      <c r="A41" s="150"/>
      <c r="B41" s="150"/>
      <c r="C41" s="150"/>
      <c r="D41" s="22" t="s">
        <v>21</v>
      </c>
      <c r="E41" s="22" t="s">
        <v>12</v>
      </c>
      <c r="F41" s="22" t="s">
        <v>13</v>
      </c>
      <c r="G41" s="22" t="s">
        <v>14</v>
      </c>
      <c r="H41" s="22" t="s">
        <v>15</v>
      </c>
      <c r="I41" s="22" t="s">
        <v>16</v>
      </c>
      <c r="J41" s="22" t="s">
        <v>2</v>
      </c>
    </row>
    <row r="42" spans="1:12" s="24" customFormat="1" ht="20.100000000000001" customHeight="1" x14ac:dyDescent="0.2">
      <c r="A42" s="143" t="s">
        <v>17</v>
      </c>
      <c r="B42" s="166"/>
      <c r="C42" s="22" t="s">
        <v>3</v>
      </c>
      <c r="D42" s="60"/>
      <c r="E42" s="60"/>
      <c r="F42" s="60"/>
      <c r="G42" s="60"/>
      <c r="H42" s="60"/>
      <c r="I42" s="60"/>
      <c r="J42" s="61"/>
    </row>
    <row r="43" spans="1:12" s="24" customFormat="1" ht="20.100000000000001" customHeight="1" x14ac:dyDescent="0.2">
      <c r="A43" s="166"/>
      <c r="B43" s="166"/>
      <c r="C43" s="22" t="s">
        <v>4</v>
      </c>
      <c r="D43" s="60"/>
      <c r="E43" s="60"/>
      <c r="F43" s="60"/>
      <c r="G43" s="60"/>
      <c r="H43" s="60"/>
      <c r="I43" s="60"/>
      <c r="J43" s="61"/>
    </row>
    <row r="44" spans="1:12" s="24" customFormat="1" ht="20.100000000000001" customHeight="1" x14ac:dyDescent="0.2">
      <c r="A44" s="166"/>
      <c r="B44" s="166"/>
      <c r="C44" s="22" t="s">
        <v>5</v>
      </c>
      <c r="D44" s="60"/>
      <c r="E44" s="60"/>
      <c r="F44" s="60"/>
      <c r="G44" s="60"/>
      <c r="H44" s="60"/>
      <c r="I44" s="60"/>
      <c r="J44" s="61"/>
    </row>
    <row r="45" spans="1:12" s="24" customFormat="1" ht="20.100000000000001" customHeight="1" x14ac:dyDescent="0.2">
      <c r="A45" s="166"/>
      <c r="B45" s="166"/>
      <c r="C45" s="22" t="s">
        <v>6</v>
      </c>
      <c r="D45" s="60"/>
      <c r="E45" s="60"/>
      <c r="F45" s="60"/>
      <c r="G45" s="60"/>
      <c r="H45" s="60"/>
      <c r="I45" s="60"/>
      <c r="J45" s="61"/>
    </row>
    <row r="46" spans="1:12" s="24" customFormat="1" ht="20.100000000000001" customHeight="1" x14ac:dyDescent="0.2">
      <c r="A46" s="166"/>
      <c r="B46" s="166"/>
      <c r="C46" s="22" t="s">
        <v>7</v>
      </c>
      <c r="D46" s="60"/>
      <c r="E46" s="60"/>
      <c r="F46" s="60"/>
      <c r="G46" s="60"/>
      <c r="H46" s="60"/>
      <c r="I46" s="60"/>
      <c r="J46" s="61"/>
    </row>
    <row r="47" spans="1:12" s="24" customFormat="1" ht="20.100000000000001" customHeight="1" x14ac:dyDescent="0.2">
      <c r="A47" s="166"/>
      <c r="B47" s="166"/>
      <c r="C47" s="22" t="s">
        <v>8</v>
      </c>
      <c r="D47" s="60"/>
      <c r="E47" s="60"/>
      <c r="F47" s="60"/>
      <c r="G47" s="60"/>
      <c r="H47" s="60"/>
      <c r="I47" s="60"/>
      <c r="J47" s="61"/>
    </row>
    <row r="48" spans="1:12" s="24" customFormat="1" ht="20.100000000000001" customHeight="1" x14ac:dyDescent="0.2">
      <c r="A48" s="166"/>
      <c r="B48" s="166"/>
      <c r="C48" s="22" t="s">
        <v>9</v>
      </c>
      <c r="D48" s="60"/>
      <c r="E48" s="60"/>
      <c r="F48" s="60"/>
      <c r="G48" s="60"/>
      <c r="H48" s="60"/>
      <c r="I48" s="60"/>
      <c r="J48" s="61"/>
    </row>
    <row r="49" spans="1:14" s="24" customFormat="1" ht="20.100000000000001" customHeight="1" x14ac:dyDescent="0.2">
      <c r="A49" s="166"/>
      <c r="B49" s="166"/>
      <c r="C49" s="22" t="s">
        <v>10</v>
      </c>
      <c r="D49" s="60"/>
      <c r="E49" s="60"/>
      <c r="F49" s="60"/>
      <c r="G49" s="60"/>
      <c r="H49" s="60"/>
      <c r="I49" s="60"/>
      <c r="J49" s="61"/>
    </row>
    <row r="50" spans="1:14" s="24" customFormat="1" ht="20.100000000000001" customHeight="1" x14ac:dyDescent="0.2">
      <c r="A50" s="144" t="s">
        <v>18</v>
      </c>
      <c r="B50" s="150"/>
      <c r="C50" s="150"/>
      <c r="D50" s="63">
        <f t="shared" ref="D50:I50" si="2">SUM(D42:D49)</f>
        <v>0</v>
      </c>
      <c r="E50" s="63">
        <f t="shared" si="2"/>
        <v>0</v>
      </c>
      <c r="F50" s="63">
        <f t="shared" si="2"/>
        <v>0</v>
      </c>
      <c r="G50" s="63">
        <f t="shared" si="2"/>
        <v>0</v>
      </c>
      <c r="H50" s="63">
        <f>SUM(H42:H49)</f>
        <v>0</v>
      </c>
      <c r="I50" s="63">
        <f t="shared" si="2"/>
        <v>0</v>
      </c>
      <c r="J50" s="63">
        <f>SUM(D50:I50)</f>
        <v>0</v>
      </c>
    </row>
    <row r="51" spans="1:14" s="24" customFormat="1" ht="20.100000000000001" customHeight="1" x14ac:dyDescent="0.2"/>
    <row r="52" spans="1:14" s="13" customFormat="1" ht="20.100000000000001" customHeight="1" x14ac:dyDescent="0.2">
      <c r="A52" s="197" t="s">
        <v>19</v>
      </c>
      <c r="B52" s="198"/>
      <c r="C52" s="198"/>
      <c r="D52" s="198"/>
      <c r="E52" s="198"/>
      <c r="F52" s="198"/>
      <c r="G52" s="198"/>
      <c r="H52" s="198"/>
      <c r="I52" s="198"/>
      <c r="J52" s="198"/>
    </row>
    <row r="53" spans="1:14" s="13" customFormat="1" ht="20.100000000000001" customHeight="1" x14ac:dyDescent="0.2">
      <c r="A53" s="199" t="s">
        <v>42</v>
      </c>
      <c r="B53" s="199"/>
      <c r="C53" s="199"/>
      <c r="D53" s="199"/>
      <c r="E53" s="199"/>
      <c r="F53" s="199"/>
      <c r="G53" s="199"/>
      <c r="H53" s="199"/>
      <c r="I53" s="199"/>
      <c r="J53" s="199"/>
      <c r="K53" s="48"/>
      <c r="L53" s="48"/>
      <c r="M53" s="48"/>
      <c r="N53" s="48"/>
    </row>
    <row r="54" spans="1:14" s="13" customFormat="1" ht="20.100000000000001" customHeight="1" x14ac:dyDescent="0.2">
      <c r="A54" s="199"/>
      <c r="B54" s="199"/>
      <c r="C54" s="199"/>
      <c r="D54" s="199"/>
      <c r="E54" s="199"/>
      <c r="F54" s="199"/>
      <c r="G54" s="199"/>
      <c r="H54" s="199"/>
      <c r="I54" s="199"/>
      <c r="J54" s="199"/>
      <c r="K54" s="48"/>
      <c r="L54" s="48"/>
      <c r="M54" s="48"/>
      <c r="N54" s="48"/>
    </row>
    <row r="55" spans="1:14" s="13" customFormat="1" ht="20.100000000000001" customHeight="1" x14ac:dyDescent="0.2">
      <c r="A55" s="192" t="s">
        <v>32</v>
      </c>
      <c r="B55" s="192"/>
      <c r="C55" s="192"/>
      <c r="D55" s="192"/>
      <c r="E55" s="192"/>
      <c r="F55" s="192"/>
      <c r="G55" s="192"/>
      <c r="H55" s="192"/>
      <c r="I55" s="192"/>
      <c r="J55" s="192"/>
      <c r="K55" s="48"/>
      <c r="L55" s="48"/>
      <c r="M55" s="48"/>
    </row>
    <row r="56" spans="1:14" s="13" customFormat="1" ht="20.100000000000001" customHeight="1" x14ac:dyDescent="0.2">
      <c r="A56" s="203" t="s">
        <v>30</v>
      </c>
      <c r="B56" s="204"/>
      <c r="C56" s="204"/>
      <c r="D56" s="204"/>
      <c r="E56" s="204"/>
      <c r="F56" s="204"/>
      <c r="G56" s="204"/>
      <c r="H56" s="204"/>
      <c r="I56" s="204"/>
      <c r="J56" s="204"/>
      <c r="K56" s="49"/>
      <c r="L56" s="49"/>
      <c r="M56" s="25"/>
    </row>
    <row r="57" spans="1:14" s="13" customFormat="1" ht="13.5" customHeight="1" x14ac:dyDescent="0.2">
      <c r="A57" s="199" t="s">
        <v>31</v>
      </c>
      <c r="B57" s="202"/>
      <c r="C57" s="202"/>
      <c r="D57" s="202"/>
      <c r="E57" s="202"/>
      <c r="F57" s="202"/>
      <c r="G57" s="202"/>
      <c r="H57" s="202"/>
      <c r="I57" s="202"/>
      <c r="J57" s="202"/>
      <c r="K57" s="50"/>
      <c r="L57" s="50"/>
      <c r="M57" s="48"/>
    </row>
    <row r="58" spans="1:14" s="13" customFormat="1" ht="20.100000000000001" customHeight="1" x14ac:dyDescent="0.2">
      <c r="A58" s="199"/>
      <c r="B58" s="202"/>
      <c r="C58" s="202"/>
      <c r="D58" s="202"/>
      <c r="E58" s="202"/>
      <c r="F58" s="202"/>
      <c r="G58" s="202"/>
      <c r="H58" s="202"/>
      <c r="I58" s="202"/>
      <c r="J58" s="202"/>
      <c r="K58" s="50"/>
      <c r="L58" s="50"/>
      <c r="M58" s="48"/>
    </row>
    <row r="59" spans="1:14" s="51" customFormat="1" ht="23.25" customHeight="1" x14ac:dyDescent="0.2">
      <c r="A59" s="200" t="s">
        <v>43</v>
      </c>
      <c r="B59" s="201"/>
      <c r="C59" s="201"/>
      <c r="D59" s="201"/>
      <c r="E59" s="201"/>
      <c r="F59" s="201"/>
      <c r="G59" s="201"/>
      <c r="H59" s="201"/>
      <c r="I59" s="201"/>
      <c r="J59" s="201"/>
      <c r="K59" s="26"/>
      <c r="L59" s="26"/>
    </row>
    <row r="60" spans="1:14" ht="20.100000000000001" customHeight="1" x14ac:dyDescent="0.2">
      <c r="A60" s="107"/>
      <c r="B60" s="107"/>
      <c r="C60" s="107"/>
      <c r="D60" s="107"/>
      <c r="E60" s="107"/>
      <c r="F60" s="107"/>
      <c r="G60" s="107"/>
      <c r="H60" s="107"/>
      <c r="I60" s="107"/>
      <c r="J60" s="107"/>
    </row>
  </sheetData>
  <mergeCells count="22">
    <mergeCell ref="C1:E1"/>
    <mergeCell ref="C14:J14"/>
    <mergeCell ref="C27:J27"/>
    <mergeCell ref="A1:B2"/>
    <mergeCell ref="A14:B15"/>
    <mergeCell ref="A3:A10"/>
    <mergeCell ref="A11:B11"/>
    <mergeCell ref="A16:A23"/>
    <mergeCell ref="A24:B24"/>
    <mergeCell ref="A27:B28"/>
    <mergeCell ref="A29:A36"/>
    <mergeCell ref="A50:C50"/>
    <mergeCell ref="D40:J40"/>
    <mergeCell ref="A40:C41"/>
    <mergeCell ref="A37:B37"/>
    <mergeCell ref="A42:B49"/>
    <mergeCell ref="A52:J52"/>
    <mergeCell ref="A53:J54"/>
    <mergeCell ref="A59:J59"/>
    <mergeCell ref="A57:J58"/>
    <mergeCell ref="A56:J56"/>
    <mergeCell ref="A55:J55"/>
  </mergeCells>
  <phoneticPr fontId="5" type="noConversion"/>
  <pageMargins left="0.74803149606299213" right="0.74803149606299213" top="0.98425196850393704" bottom="0.98425196850393704" header="0.51181102362204722" footer="0.51181102362204722"/>
  <pageSetup paperSize="9" scale="56" orientation="portrait" r:id="rId1"/>
  <headerFooter alignWithMargins="0">
    <oddHeader xml:space="preserve">&amp;C&amp;"Arial,Bold"The Australian Organ Donor  Register
Intent Registrations as at 
&amp;14 &amp;KFF000030/09/20**&amp;10&amp;K000000
</oddHeader>
  </headerFooter>
  <ignoredErrors>
    <ignoredError sqref="J16:J18"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10</vt:i4>
      </vt:variant>
    </vt:vector>
  </HeadingPairs>
  <TitlesOfParts>
    <vt:vector size="24" baseType="lpstr">
      <vt:lpstr>Jan 26</vt:lpstr>
      <vt:lpstr>Feb 26</vt:lpstr>
      <vt:lpstr>Mar 26</vt:lpstr>
      <vt:lpstr>Apr 26</vt:lpstr>
      <vt:lpstr>May 26</vt:lpstr>
      <vt:lpstr>Jun 26</vt:lpstr>
      <vt:lpstr>Jul 26</vt:lpstr>
      <vt:lpstr>Aug 26</vt:lpstr>
      <vt:lpstr>Sep 26</vt:lpstr>
      <vt:lpstr>Oct 26</vt:lpstr>
      <vt:lpstr>Nov 26</vt:lpstr>
      <vt:lpstr>Dec 26</vt:lpstr>
      <vt:lpstr>ABS Estimated Population</vt:lpstr>
      <vt:lpstr>% Var From Prev Month</vt:lpstr>
      <vt:lpstr>'Apr 26'!Print_Area</vt:lpstr>
      <vt:lpstr>'Aug 26'!Print_Area</vt:lpstr>
      <vt:lpstr>'Dec 26'!Print_Area</vt:lpstr>
      <vt:lpstr>'Feb 26'!Print_Area</vt:lpstr>
      <vt:lpstr>'Jul 26'!Print_Area</vt:lpstr>
      <vt:lpstr>'Jun 26'!Print_Area</vt:lpstr>
      <vt:lpstr>'May 26'!Print_Area</vt:lpstr>
      <vt:lpstr>'Nov 26'!Print_Area</vt:lpstr>
      <vt:lpstr>'Oct 26'!Print_Area</vt:lpstr>
      <vt:lpstr>'Sep 26'!Print_Area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AODR Register - Intent Registrations - April 2026</dc:title>
  <dc:creator>Services Australia</dc:creator>
  <cp:lastPrinted>2024-03-12T22:16:15Z</cp:lastPrinted>
  <dcterms:created xsi:type="dcterms:W3CDTF">2003-02-03T22:50:28Z</dcterms:created>
  <dcterms:modified xsi:type="dcterms:W3CDTF">2026-05-04T00:55:04Z</dcterms:modified>
</cp:coreProperties>
</file>