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xr:revisionPtr revIDLastSave="0" documentId="13_ncr:1_{90733C6B-8AEA-4CDD-B883-85DAD2B99A64}" xr6:coauthVersionLast="47" xr6:coauthVersionMax="47" xr10:uidLastSave="{00000000-0000-0000-0000-000000000000}"/>
  <bookViews>
    <workbookView xWindow="28680" yWindow="-270" windowWidth="29040" windowHeight="15840" tabRatio="947" activeTab="4" xr2:uid="{00000000-000D-0000-FFFF-FFFF00000000}"/>
  </bookViews>
  <sheets>
    <sheet name="Jan 25" sheetId="16" r:id="rId1"/>
    <sheet name="Feb 25" sheetId="19" r:id="rId2"/>
    <sheet name="Mar 25" sheetId="20" r:id="rId3"/>
    <sheet name="Apr 25" sheetId="21" r:id="rId4"/>
    <sheet name="May 25" sheetId="24" r:id="rId5"/>
    <sheet name="Jun 25" sheetId="27" r:id="rId6"/>
    <sheet name="Jul 25" sheetId="33" r:id="rId7"/>
    <sheet name="Aug 25" sheetId="29" r:id="rId8"/>
    <sheet name="Sep 25" sheetId="30" r:id="rId9"/>
    <sheet name="Oct 25" sheetId="31" r:id="rId10"/>
    <sheet name="Nov 25" sheetId="32" r:id="rId11"/>
    <sheet name="Dec 25" sheetId="28" r:id="rId12"/>
    <sheet name="ABS Estimated Population" sheetId="23" r:id="rId13"/>
    <sheet name="% Var From Prev Month" sheetId="17" r:id="rId14"/>
  </sheets>
  <externalReferences>
    <externalReference r:id="rId15"/>
  </externalReferences>
  <definedNames>
    <definedName name="_xlnm.Print_Area" localSheetId="3">'Apr 25'!$A$1:$J$59</definedName>
    <definedName name="_xlnm.Print_Area" localSheetId="7">'Aug 25'!$A$1:$J$62</definedName>
    <definedName name="_xlnm.Print_Area" localSheetId="11">'Dec 25'!$A$1:$L$60</definedName>
    <definedName name="_xlnm.Print_Area" localSheetId="1">'Feb 25'!$A$1:$J$59</definedName>
    <definedName name="_xlnm.Print_Area" localSheetId="6">'Jul 25'!$A$1:$L$60</definedName>
    <definedName name="_xlnm.Print_Area" localSheetId="5">'Jun 25'!$A$1:$L$60</definedName>
    <definedName name="_xlnm.Print_Area" localSheetId="4">'May 25'!$A$1:$L$60</definedName>
    <definedName name="_xlnm.Print_Area" localSheetId="10">'Nov 25'!$A$1:$L$60</definedName>
    <definedName name="_xlnm.Print_Area" localSheetId="9">'Oct 25'!$A$1:$L$60</definedName>
    <definedName name="_xlnm.Print_Area" localSheetId="8">'Sep 25'!$A$1:$L$60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<sst xmlns="http://schemas.openxmlformats.org/spreadsheetml/2006/main" count="982" uniqueCount="54">
  <si>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</si>
  <si>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</si>
  <si>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</si>
  <si>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</si>
  <si>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</si>
  <si>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</si>
  <si>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</si>
  <si>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</si>
  <si>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</si>
  <si>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</si>
  <si>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</si>
  <si>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</si>
  <si>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</si>
  <si>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</si>
  <si>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</si>
  <si>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</si>
  <si>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</si>
  <si>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</si>
  <si>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</si>
  <si>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</si>
  <si>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</si>
  <si>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</si>
  <si>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</si>
  <si>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</si>
  <si>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</si>
  <si>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</si>
  <si>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</si>
  <si>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</si>
  <si>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</si>
  <si>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</si>
  <si>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</si>
  <si>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</si>
  <si>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</si>
  <si>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</si>
  <si>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</si>
  <si>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</si>
  <si>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</si>
  <si>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</si>
  <si>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</si>
  <si>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</si>
  <si>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</si>
  <si>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</si>
  <si>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</si>
  <si>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</si>
  <si>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</si>
  <si>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</si>
  <si>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</si>
  <si>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Grand Total Registrations For December 2023
Used to Calculate % Variance from previous month for January 2024</t>
  </si>
  <si>
    <t>5. The above tables include registrants who DO NOT wish to donate = XXXX</t>
  </si>
  <si>
    <t>5. The above tables include registrants who DO NOT wish to donate = 6534</t>
  </si>
  <si>
    <t>5. The above tables include registrants who DO NOT wish to donate = 6,541</t>
  </si>
  <si>
    <t>5. The above tables include registrants who DO NOT wish to donate = 6,557</t>
  </si>
  <si>
    <t>5. The above tables include registrants who DO NOT wish to donate = 6564</t>
  </si>
  <si>
    <t>5. The above tables include registrants who DO NOT wish to donate = 6567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</si>
</sst>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11" xfId="0" applyNumberFormat="1" applyBorder="1"/>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applyAlignment="1">
      <alignment horizont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3" sqref="E3"/>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65" t="s">
        <v>11</v>
      </c>
      <c r="B1" s="166"/>
      <c r="C1" s="157"/>
      <c r="D1" s="158"/>
      <c r="E1" s="159"/>
      <c r="F1" s="11"/>
      <c r="G1" s="11"/>
      <c r="H1" s="11"/>
      <c r="I1" s="11"/>
      <c r="J1" s="27"/>
    </row>
    <row r="2" spans="1:12" s="13" customFormat="1" ht="53.25" customHeight="1" x14ac:dyDescent="0.2">
      <c r="A2" s="167"/>
      <c r="B2" s="167"/>
      <c r="C2" s="10" t="s">
        <v>22</v>
      </c>
      <c r="D2" s="10" t="s">
        <v>23</v>
      </c>
      <c r="E2" s="14" t="s">
        <v>24</v>
      </c>
      <c r="F2" s="11"/>
      <c r="G2" s="11"/>
      <c r="H2" s="11"/>
      <c r="I2" s="28"/>
      <c r="J2" s="27"/>
    </row>
    <row r="3" spans="1:12" s="13" customFormat="1" ht="20.100000000000001" customHeight="1" x14ac:dyDescent="0.2">
      <c r="A3" s="144" t="s">
        <v>17</v>
      </c>
      <c r="B3" s="22" t="s">
        <v>3</v>
      </c>
      <c r="C3" s="111">
        <v>1826529</v>
      </c>
      <c r="D3" s="109">
        <v>0.42230000000000001</v>
      </c>
      <c r="E3" s="116">
        <f>IF(C3=0,0,(C3-'% Var From Prev Month'!A3)/'% Var From Prev Month'!A3)</f>
        <v>-4.9818790991010717E-5</v>
      </c>
      <c r="F3" s="30"/>
      <c r="G3" s="18"/>
      <c r="H3" s="11"/>
      <c r="I3" s="11"/>
      <c r="J3" s="27"/>
    </row>
    <row r="4" spans="1:12" s="13" customFormat="1" ht="20.100000000000001" customHeight="1" x14ac:dyDescent="0.2">
      <c r="A4" s="144"/>
      <c r="B4" s="22" t="s">
        <v>4</v>
      </c>
      <c r="C4" s="111">
        <v>454421</v>
      </c>
      <c r="D4" s="109">
        <v>0.1051</v>
      </c>
      <c r="E4" s="116">
        <f>IF(C4=0,0,(C4-'% Var From Prev Month'!A4)/'% Var From Prev Month'!A4)</f>
        <v>1.9369053095416797E-4</v>
      </c>
      <c r="F4" s="30"/>
      <c r="G4" s="18"/>
      <c r="H4" s="11"/>
      <c r="I4" s="11"/>
      <c r="J4" s="27"/>
    </row>
    <row r="5" spans="1:12" s="13" customFormat="1" ht="20.100000000000001" customHeight="1" x14ac:dyDescent="0.2">
      <c r="A5" s="144"/>
      <c r="B5" s="22" t="s">
        <v>5</v>
      </c>
      <c r="C5" s="111">
        <v>634574</v>
      </c>
      <c r="D5" s="109">
        <v>0.1467</v>
      </c>
      <c r="E5" s="116">
        <f>IF(C5=0,0,(C5-'% Var From Prev Month'!A5)/'% Var From Prev Month'!A5)</f>
        <v>1.1659185750234682E-3</v>
      </c>
      <c r="F5" s="30"/>
      <c r="G5" s="18"/>
      <c r="H5" s="11"/>
      <c r="I5" s="11"/>
      <c r="J5" s="27"/>
    </row>
    <row r="6" spans="1:12" s="13" customFormat="1" ht="20.100000000000001" customHeight="1" x14ac:dyDescent="0.2">
      <c r="A6" s="144"/>
      <c r="B6" s="22" t="s">
        <v>6</v>
      </c>
      <c r="C6" s="111">
        <v>798968</v>
      </c>
      <c r="D6" s="109">
        <v>0.1847</v>
      </c>
      <c r="E6" s="116">
        <f>IF(C6=0,0,(C6-'% Var From Prev Month'!A6)/'% Var From Prev Month'!A6)</f>
        <v>2.0179116307710832E-3</v>
      </c>
      <c r="F6" s="30"/>
      <c r="G6" s="18"/>
      <c r="H6" s="11"/>
      <c r="I6" s="11"/>
      <c r="J6" s="27"/>
    </row>
    <row r="7" spans="1:12" s="13" customFormat="1" ht="20.100000000000001" customHeight="1" x14ac:dyDescent="0.2">
      <c r="A7" s="144"/>
      <c r="B7" s="22" t="s">
        <v>7</v>
      </c>
      <c r="C7" s="111">
        <v>435783</v>
      </c>
      <c r="D7" s="109">
        <v>0.1008</v>
      </c>
      <c r="E7" s="116">
        <f>IF(C7=0,0,(C7-'% Var From Prev Month'!A7)/'% Var From Prev Month'!A7)</f>
        <v>3.4421986010904884E-5</v>
      </c>
      <c r="F7" s="30"/>
      <c r="G7" s="18"/>
      <c r="H7" s="11"/>
      <c r="I7" s="11"/>
      <c r="J7" s="27"/>
    </row>
    <row r="8" spans="1:12" s="13" customFormat="1" ht="20.100000000000001" customHeight="1" x14ac:dyDescent="0.2">
      <c r="A8" s="144"/>
      <c r="B8" s="22" t="s">
        <v>8</v>
      </c>
      <c r="C8" s="111">
        <v>136491</v>
      </c>
      <c r="D8" s="109">
        <v>3.1600000000000003E-2</v>
      </c>
      <c r="E8" s="116">
        <f>IF(C8=0,0,(C8-'% Var From Prev Month'!A8)/'% Var From Prev Month'!A8)</f>
        <v>-2.1974641263981364E-4</v>
      </c>
      <c r="F8" s="30"/>
      <c r="G8" s="18"/>
      <c r="H8" s="11"/>
      <c r="I8" s="11"/>
      <c r="J8" s="27"/>
    </row>
    <row r="9" spans="1:12" s="13" customFormat="1" ht="20.100000000000001" customHeight="1" x14ac:dyDescent="0.2">
      <c r="A9" s="144"/>
      <c r="B9" s="22" t="s">
        <v>9</v>
      </c>
      <c r="C9" s="111">
        <v>8339</v>
      </c>
      <c r="D9" s="109">
        <v>1.9E-3</v>
      </c>
      <c r="E9" s="116">
        <f>IF(C9=0,0,(C9-'% Var From Prev Month'!A9)/'% Var From Prev Month'!A9)</f>
        <v>1.0804321728691477E-3</v>
      </c>
      <c r="F9" s="30"/>
      <c r="G9" s="18"/>
      <c r="H9" s="11"/>
      <c r="I9" s="11"/>
      <c r="J9" s="27"/>
    </row>
    <row r="10" spans="1:12" s="13" customFormat="1" ht="20.100000000000001" customHeight="1" x14ac:dyDescent="0.2">
      <c r="A10" s="144"/>
      <c r="B10" s="22" t="s">
        <v>10</v>
      </c>
      <c r="C10" s="111">
        <v>29855</v>
      </c>
      <c r="D10" s="109">
        <v>6.8999999999999999E-3</v>
      </c>
      <c r="E10" s="116">
        <f>IF(C10=0,0,(C10-'% Var From Prev Month'!A10)/'% Var From Prev Month'!A10)</f>
        <v>1.1401361456691594E-3</v>
      </c>
      <c r="F10" s="30"/>
      <c r="G10" s="18"/>
      <c r="H10" s="11"/>
      <c r="I10" s="11"/>
      <c r="J10" s="27"/>
    </row>
    <row r="11" spans="1:12" s="13" customFormat="1" ht="20.100000000000001" customHeight="1" x14ac:dyDescent="0.2">
      <c r="A11" s="146" t="s">
        <v>18</v>
      </c>
      <c r="B11" s="147"/>
      <c r="C11" s="117">
        <f>SUM(C3:C10)</f>
        <v>4324960</v>
      </c>
      <c r="D11" s="118">
        <v>1</v>
      </c>
      <c r="E11" s="119">
        <f>IF(C11=0,0,(C11-'% Var From Prev Month'!A11)/'% Var From Prev Month'!A11)</f>
        <v>7.4169869078837339E-3</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6" t="s">
        <v>11</v>
      </c>
      <c r="B14" s="146"/>
      <c r="C14" s="161" t="s">
        <v>1</v>
      </c>
      <c r="D14" s="158"/>
      <c r="E14" s="158"/>
      <c r="F14" s="158"/>
      <c r="G14" s="158"/>
      <c r="H14" s="158"/>
      <c r="I14" s="158"/>
      <c r="J14" s="162"/>
      <c r="K14" s="9"/>
      <c r="L14" s="9"/>
    </row>
    <row r="15" spans="1:12" s="13" customFormat="1" ht="39.950000000000003" customHeight="1" x14ac:dyDescent="0.2">
      <c r="A15" s="146"/>
      <c r="B15" s="146"/>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9697</v>
      </c>
      <c r="D16" s="111">
        <v>20426</v>
      </c>
      <c r="E16" s="111">
        <v>123934</v>
      </c>
      <c r="F16" s="111">
        <v>199877</v>
      </c>
      <c r="G16" s="111">
        <v>195653</v>
      </c>
      <c r="H16" s="111">
        <v>334777</v>
      </c>
      <c r="I16" s="113">
        <v>884364</v>
      </c>
      <c r="J16" s="120">
        <f>I16/'ABS Estimated Population'!D3</f>
        <v>0.25875847055932027</v>
      </c>
      <c r="K16" s="31"/>
      <c r="L16" s="12"/>
    </row>
    <row r="17" spans="1:12" s="13" customFormat="1" ht="20.100000000000001" customHeight="1" x14ac:dyDescent="0.2">
      <c r="A17" s="144"/>
      <c r="B17" s="22" t="s">
        <v>4</v>
      </c>
      <c r="C17" s="111">
        <v>10124</v>
      </c>
      <c r="D17" s="111">
        <v>25292</v>
      </c>
      <c r="E17" s="111">
        <v>42532</v>
      </c>
      <c r="F17" s="111">
        <v>60072</v>
      </c>
      <c r="G17" s="111">
        <v>48784</v>
      </c>
      <c r="H17" s="111">
        <v>73430</v>
      </c>
      <c r="I17" s="113">
        <v>260234</v>
      </c>
      <c r="J17" s="120">
        <f>I17/'ABS Estimated Population'!D4</f>
        <v>9.2355280757796379E-2</v>
      </c>
      <c r="K17" s="31"/>
      <c r="L17" s="12"/>
    </row>
    <row r="18" spans="1:12" s="13" customFormat="1" ht="20.100000000000001" customHeight="1" x14ac:dyDescent="0.2">
      <c r="A18" s="144"/>
      <c r="B18" s="22" t="s">
        <v>5</v>
      </c>
      <c r="C18" s="111">
        <v>8566</v>
      </c>
      <c r="D18" s="111">
        <v>20115</v>
      </c>
      <c r="E18" s="111">
        <v>76348</v>
      </c>
      <c r="F18" s="111">
        <v>78862</v>
      </c>
      <c r="G18" s="111">
        <v>60865</v>
      </c>
      <c r="H18" s="111">
        <v>66607</v>
      </c>
      <c r="I18" s="113">
        <v>311363</v>
      </c>
      <c r="J18" s="120">
        <f>I18/'ABS Estimated Population'!D5</f>
        <v>0.13939600422266971</v>
      </c>
      <c r="K18" s="31"/>
      <c r="L18" s="12"/>
    </row>
    <row r="19" spans="1:12" s="13" customFormat="1" ht="20.100000000000001" customHeight="1" x14ac:dyDescent="0.2">
      <c r="A19" s="144"/>
      <c r="B19" s="22" t="s">
        <v>6</v>
      </c>
      <c r="C19" s="111">
        <v>33007</v>
      </c>
      <c r="D19" s="111">
        <v>56988</v>
      </c>
      <c r="E19" s="111">
        <v>66193</v>
      </c>
      <c r="F19" s="111">
        <v>61192</v>
      </c>
      <c r="G19" s="111">
        <v>57620</v>
      </c>
      <c r="H19" s="111">
        <v>98057</v>
      </c>
      <c r="I19" s="113">
        <v>373057</v>
      </c>
      <c r="J19" s="120">
        <f>I19/'ABS Estimated Population'!D6</f>
        <v>0.48249196831818392</v>
      </c>
      <c r="K19" s="31"/>
      <c r="L19" s="12"/>
    </row>
    <row r="20" spans="1:12" s="13" customFormat="1" ht="20.100000000000001" customHeight="1" x14ac:dyDescent="0.2">
      <c r="A20" s="144"/>
      <c r="B20" s="22" t="s">
        <v>7</v>
      </c>
      <c r="C20" s="111">
        <v>3083</v>
      </c>
      <c r="D20" s="111">
        <v>8040</v>
      </c>
      <c r="E20" s="111">
        <v>19113</v>
      </c>
      <c r="F20" s="111">
        <v>48878</v>
      </c>
      <c r="G20" s="111">
        <v>52075</v>
      </c>
      <c r="H20" s="111">
        <v>86778</v>
      </c>
      <c r="I20" s="113">
        <v>217967</v>
      </c>
      <c r="J20" s="120">
        <f>I20/'ABS Estimated Population'!D7</f>
        <v>0.18834438367930292</v>
      </c>
      <c r="K20" s="31"/>
      <c r="L20" s="12"/>
    </row>
    <row r="21" spans="1:12" s="13" customFormat="1" ht="20.100000000000001" customHeight="1" x14ac:dyDescent="0.2">
      <c r="A21" s="144"/>
      <c r="B21" s="22" t="s">
        <v>8</v>
      </c>
      <c r="C21" s="111">
        <v>920</v>
      </c>
      <c r="D21" s="111">
        <v>2298</v>
      </c>
      <c r="E21" s="111">
        <v>5194</v>
      </c>
      <c r="F21" s="111">
        <v>14164</v>
      </c>
      <c r="G21" s="111">
        <v>15775</v>
      </c>
      <c r="H21" s="111">
        <v>29115</v>
      </c>
      <c r="I21" s="113">
        <v>67466</v>
      </c>
      <c r="J21" s="120">
        <f>I21/'ABS Estimated Population'!D8</f>
        <v>0.28076322853159658</v>
      </c>
      <c r="K21" s="31"/>
      <c r="L21" s="12"/>
    </row>
    <row r="22" spans="1:12" s="13" customFormat="1" ht="20.100000000000001" customHeight="1" x14ac:dyDescent="0.2">
      <c r="A22" s="144"/>
      <c r="B22" s="22" t="s">
        <v>9</v>
      </c>
      <c r="C22" s="111">
        <v>242</v>
      </c>
      <c r="D22" s="111">
        <v>832</v>
      </c>
      <c r="E22" s="111">
        <v>796</v>
      </c>
      <c r="F22" s="111">
        <v>1081</v>
      </c>
      <c r="G22" s="111">
        <v>921</v>
      </c>
      <c r="H22" s="111">
        <v>801</v>
      </c>
      <c r="I22" s="113">
        <v>4673</v>
      </c>
      <c r="J22" s="120">
        <f>I22/'ABS Estimated Population'!D9</f>
        <v>4.7718732129727964E-2</v>
      </c>
      <c r="K22" s="31"/>
      <c r="L22" s="12"/>
    </row>
    <row r="23" spans="1:12" s="13" customFormat="1" ht="20.100000000000001" customHeight="1" x14ac:dyDescent="0.2">
      <c r="A23" s="144"/>
      <c r="B23" s="22" t="s">
        <v>10</v>
      </c>
      <c r="C23" s="111">
        <v>1104</v>
      </c>
      <c r="D23" s="111">
        <v>2735</v>
      </c>
      <c r="E23" s="111">
        <v>2904</v>
      </c>
      <c r="F23" s="111">
        <v>3887</v>
      </c>
      <c r="G23" s="111">
        <v>3079</v>
      </c>
      <c r="H23" s="111">
        <v>3888</v>
      </c>
      <c r="I23" s="113">
        <v>17597</v>
      </c>
      <c r="J23" s="120">
        <f>I23/'ABS Estimated Population'!D10</f>
        <v>9.1031364616904711E-2</v>
      </c>
      <c r="K23" s="31"/>
      <c r="L23" s="12"/>
    </row>
    <row r="24" spans="1:12" s="13" customFormat="1" ht="20.100000000000001" customHeight="1" x14ac:dyDescent="0.2">
      <c r="A24" s="146" t="s">
        <v>18</v>
      </c>
      <c r="B24" s="147"/>
      <c r="C24" s="117">
        <f>SUM(C16:C23)</f>
        <v>66743</v>
      </c>
      <c r="D24" s="117">
        <f t="shared" ref="D24:H24" si="0">SUM(D16:D23)</f>
        <v>136726</v>
      </c>
      <c r="E24" s="117">
        <f t="shared" si="0"/>
        <v>337014</v>
      </c>
      <c r="F24" s="117">
        <f t="shared" si="0"/>
        <v>468013</v>
      </c>
      <c r="G24" s="117">
        <f t="shared" si="0"/>
        <v>434772</v>
      </c>
      <c r="H24" s="117">
        <f t="shared" si="0"/>
        <v>693453</v>
      </c>
      <c r="I24" s="117">
        <f t="shared" ref="I24" si="1">SUM(I16:I23)</f>
        <v>2136721</v>
      </c>
      <c r="J24" s="121">
        <f>I24/'ABS Estimated Population'!D11</f>
        <v>0.1954712982855194</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6" t="s">
        <v>11</v>
      </c>
      <c r="B27" s="146"/>
      <c r="C27" s="163" t="s">
        <v>0</v>
      </c>
      <c r="D27" s="164"/>
      <c r="E27" s="164"/>
      <c r="F27" s="164"/>
      <c r="G27" s="164"/>
      <c r="H27" s="164"/>
      <c r="I27" s="164"/>
      <c r="J27" s="162"/>
      <c r="K27" s="33"/>
      <c r="L27" s="33"/>
    </row>
    <row r="28" spans="1:12" s="13" customFormat="1" ht="39.950000000000003" customHeight="1" x14ac:dyDescent="0.2">
      <c r="A28" s="146"/>
      <c r="B28" s="146"/>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3102</v>
      </c>
      <c r="D29" s="111">
        <v>8261</v>
      </c>
      <c r="E29" s="111">
        <v>127775</v>
      </c>
      <c r="F29" s="111">
        <v>206882</v>
      </c>
      <c r="G29" s="111">
        <v>207679</v>
      </c>
      <c r="H29" s="111">
        <v>388433</v>
      </c>
      <c r="I29" s="115">
        <v>942132</v>
      </c>
      <c r="J29" s="120">
        <f>I29/'ABS Estimated Population'!C3</f>
        <v>0.283177892856531</v>
      </c>
      <c r="K29" s="31"/>
      <c r="L29" s="12"/>
    </row>
    <row r="30" spans="1:12" s="13" customFormat="1" ht="20.100000000000001" customHeight="1" x14ac:dyDescent="0.2">
      <c r="A30" s="144"/>
      <c r="B30" s="22" t="s">
        <v>4</v>
      </c>
      <c r="C30" s="111">
        <v>3284</v>
      </c>
      <c r="D30" s="111">
        <v>11419</v>
      </c>
      <c r="E30" s="111">
        <v>32113</v>
      </c>
      <c r="F30" s="111">
        <v>43621</v>
      </c>
      <c r="G30" s="111">
        <v>38706</v>
      </c>
      <c r="H30" s="111">
        <v>61382</v>
      </c>
      <c r="I30" s="115">
        <v>190525</v>
      </c>
      <c r="J30" s="120">
        <f>I30/'ABS Estimated Population'!C4</f>
        <v>7.0291303542585781E-2</v>
      </c>
      <c r="K30" s="31"/>
      <c r="L30" s="12"/>
    </row>
    <row r="31" spans="1:12" s="13" customFormat="1" ht="20.100000000000001" customHeight="1" x14ac:dyDescent="0.2">
      <c r="A31" s="144"/>
      <c r="B31" s="22" t="s">
        <v>5</v>
      </c>
      <c r="C31" s="111">
        <v>2432</v>
      </c>
      <c r="D31" s="111">
        <v>7634</v>
      </c>
      <c r="E31" s="111">
        <v>83771</v>
      </c>
      <c r="F31" s="111">
        <v>89106</v>
      </c>
      <c r="G31" s="111">
        <v>65661</v>
      </c>
      <c r="H31" s="111">
        <v>74605</v>
      </c>
      <c r="I31" s="115">
        <v>323209</v>
      </c>
      <c r="J31" s="120">
        <f>I31/'ABS Estimated Population'!C5</f>
        <v>0.15026162554190542</v>
      </c>
      <c r="K31" s="31"/>
      <c r="L31" s="12"/>
    </row>
    <row r="32" spans="1:12" s="13" customFormat="1" ht="20.100000000000001" customHeight="1" x14ac:dyDescent="0.2">
      <c r="A32" s="144"/>
      <c r="B32" s="22" t="s">
        <v>6</v>
      </c>
      <c r="C32" s="111">
        <v>32524</v>
      </c>
      <c r="D32" s="111">
        <v>67384</v>
      </c>
      <c r="E32" s="111">
        <v>78221</v>
      </c>
      <c r="F32" s="111">
        <v>70695</v>
      </c>
      <c r="G32" s="111">
        <v>64039</v>
      </c>
      <c r="H32" s="111">
        <v>112986</v>
      </c>
      <c r="I32" s="115">
        <v>425849</v>
      </c>
      <c r="J32" s="120">
        <f>I32/'ABS Estimated Population'!C6</f>
        <v>0.57202324903520807</v>
      </c>
      <c r="K32" s="31"/>
      <c r="L32" s="12"/>
    </row>
    <row r="33" spans="1:13" s="13" customFormat="1" ht="20.100000000000001" customHeight="1" x14ac:dyDescent="0.2">
      <c r="A33" s="144"/>
      <c r="B33" s="22" t="s">
        <v>7</v>
      </c>
      <c r="C33" s="111">
        <v>901</v>
      </c>
      <c r="D33" s="111">
        <v>3044</v>
      </c>
      <c r="E33" s="111">
        <v>16709</v>
      </c>
      <c r="F33" s="111">
        <v>48687</v>
      </c>
      <c r="G33" s="111">
        <v>52794</v>
      </c>
      <c r="H33" s="111">
        <v>94401</v>
      </c>
      <c r="I33" s="115">
        <v>216536</v>
      </c>
      <c r="J33" s="120">
        <f>I33/'ABS Estimated Population'!C7</f>
        <v>0.18828104077324123</v>
      </c>
      <c r="K33" s="31"/>
      <c r="L33" s="12"/>
    </row>
    <row r="34" spans="1:13" s="13" customFormat="1" ht="20.100000000000001" customHeight="1" x14ac:dyDescent="0.2">
      <c r="A34" s="144"/>
      <c r="B34" s="22" t="s">
        <v>8</v>
      </c>
      <c r="C34" s="111">
        <v>259</v>
      </c>
      <c r="D34" s="111">
        <v>857</v>
      </c>
      <c r="E34" s="111">
        <v>4596</v>
      </c>
      <c r="F34" s="111">
        <v>14652</v>
      </c>
      <c r="G34" s="111">
        <v>16028</v>
      </c>
      <c r="H34" s="111">
        <v>32633</v>
      </c>
      <c r="I34" s="115">
        <v>69025</v>
      </c>
      <c r="J34" s="120">
        <f>I34/'ABS Estimated Population'!C8</f>
        <v>0.2974715457315365</v>
      </c>
      <c r="K34" s="31"/>
      <c r="L34" s="12"/>
    </row>
    <row r="35" spans="1:13" s="13" customFormat="1" ht="20.100000000000001" customHeight="1" x14ac:dyDescent="0.2">
      <c r="A35" s="144"/>
      <c r="B35" s="22" t="s">
        <v>9</v>
      </c>
      <c r="C35" s="111">
        <v>102</v>
      </c>
      <c r="D35" s="111">
        <v>344</v>
      </c>
      <c r="E35" s="111">
        <v>523</v>
      </c>
      <c r="F35" s="111">
        <v>859</v>
      </c>
      <c r="G35" s="111">
        <v>929</v>
      </c>
      <c r="H35" s="111">
        <v>909</v>
      </c>
      <c r="I35" s="115">
        <v>3666</v>
      </c>
      <c r="J35" s="120">
        <f>I35/'ABS Estimated Population'!C9</f>
        <v>3.6876093910314441E-2</v>
      </c>
      <c r="K35" s="31"/>
      <c r="L35" s="12"/>
    </row>
    <row r="36" spans="1:13" s="13" customFormat="1" ht="20.100000000000001" customHeight="1" x14ac:dyDescent="0.2">
      <c r="A36" s="144"/>
      <c r="B36" s="22" t="s">
        <v>10</v>
      </c>
      <c r="C36" s="111">
        <v>388</v>
      </c>
      <c r="D36" s="111">
        <v>1329</v>
      </c>
      <c r="E36" s="111">
        <v>1873</v>
      </c>
      <c r="F36" s="111">
        <v>2831</v>
      </c>
      <c r="G36" s="111">
        <v>2550</v>
      </c>
      <c r="H36" s="111">
        <v>3287</v>
      </c>
      <c r="I36" s="115">
        <v>12258</v>
      </c>
      <c r="J36" s="120">
        <f>I36/'ABS Estimated Population'!C10</f>
        <v>6.6284540096252634E-2</v>
      </c>
      <c r="K36" s="31"/>
      <c r="L36" s="12"/>
    </row>
    <row r="37" spans="1:13" s="13" customFormat="1" ht="20.100000000000001" customHeight="1" x14ac:dyDescent="0.2">
      <c r="A37" s="146" t="s">
        <v>18</v>
      </c>
      <c r="B37" s="147"/>
      <c r="C37" s="117">
        <f t="shared" ref="C37:I37" si="2">SUM(C29:C36)</f>
        <v>42992</v>
      </c>
      <c r="D37" s="117">
        <f t="shared" si="2"/>
        <v>100272</v>
      </c>
      <c r="E37" s="117">
        <f t="shared" si="2"/>
        <v>345581</v>
      </c>
      <c r="F37" s="117">
        <f t="shared" si="2"/>
        <v>477333</v>
      </c>
      <c r="G37" s="117">
        <f t="shared" si="2"/>
        <v>448386</v>
      </c>
      <c r="H37" s="117">
        <f t="shared" si="2"/>
        <v>768636</v>
      </c>
      <c r="I37" s="117">
        <f t="shared" si="2"/>
        <v>2183200</v>
      </c>
      <c r="J37" s="121">
        <f>I37/'ABS Estimated Population'!C11</f>
        <v>0.20597411737845292</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row>
    <row r="42" spans="1:13" s="24" customFormat="1" ht="20.100000000000001" customHeight="1" x14ac:dyDescent="0.2">
      <c r="A42" s="144" t="s">
        <v>17</v>
      </c>
      <c r="B42" s="145"/>
      <c r="C42" s="22" t="s">
        <v>3</v>
      </c>
      <c r="D42" s="111">
        <v>0</v>
      </c>
      <c r="E42" s="111">
        <v>0</v>
      </c>
      <c r="F42" s="111">
        <v>0</v>
      </c>
      <c r="G42" s="111">
        <v>4</v>
      </c>
      <c r="H42" s="111">
        <v>13</v>
      </c>
      <c r="I42" s="111">
        <v>16</v>
      </c>
      <c r="J42" s="114">
        <v>33</v>
      </c>
    </row>
    <row r="43" spans="1:13" s="24" customFormat="1" ht="20.100000000000001" customHeight="1" x14ac:dyDescent="0.2">
      <c r="A43" s="145"/>
      <c r="B43" s="145"/>
      <c r="C43" s="22" t="s">
        <v>4</v>
      </c>
      <c r="D43" s="111">
        <v>0</v>
      </c>
      <c r="E43" s="111">
        <v>0</v>
      </c>
      <c r="F43" s="111">
        <v>797</v>
      </c>
      <c r="G43" s="111">
        <v>1170</v>
      </c>
      <c r="H43" s="111">
        <v>752</v>
      </c>
      <c r="I43" s="111">
        <v>943</v>
      </c>
      <c r="J43" s="114">
        <v>3662</v>
      </c>
    </row>
    <row r="44" spans="1:13" s="24" customFormat="1" ht="20.100000000000001" customHeight="1" x14ac:dyDescent="0.2">
      <c r="A44" s="145"/>
      <c r="B44" s="145"/>
      <c r="C44" s="22" t="s">
        <v>5</v>
      </c>
      <c r="D44" s="111">
        <v>0</v>
      </c>
      <c r="E44" s="111">
        <v>0</v>
      </c>
      <c r="F44" s="111">
        <v>0</v>
      </c>
      <c r="G44" s="111">
        <v>1</v>
      </c>
      <c r="H44" s="111">
        <v>0</v>
      </c>
      <c r="I44" s="111">
        <v>1</v>
      </c>
      <c r="J44" s="114">
        <v>2</v>
      </c>
    </row>
    <row r="45" spans="1:13" s="24" customFormat="1" ht="20.100000000000001" customHeight="1" x14ac:dyDescent="0.2">
      <c r="A45" s="145"/>
      <c r="B45" s="145"/>
      <c r="C45" s="22" t="s">
        <v>6</v>
      </c>
      <c r="D45" s="111">
        <v>0</v>
      </c>
      <c r="E45" s="111">
        <v>0</v>
      </c>
      <c r="F45" s="111">
        <v>17</v>
      </c>
      <c r="G45" s="111">
        <v>21</v>
      </c>
      <c r="H45" s="111">
        <v>9</v>
      </c>
      <c r="I45" s="111">
        <v>15</v>
      </c>
      <c r="J45" s="114">
        <v>62</v>
      </c>
    </row>
    <row r="46" spans="1:13" s="24" customFormat="1" ht="20.100000000000001" customHeight="1" x14ac:dyDescent="0.2">
      <c r="A46" s="145"/>
      <c r="B46" s="145"/>
      <c r="C46" s="22" t="s">
        <v>7</v>
      </c>
      <c r="D46" s="111">
        <v>0</v>
      </c>
      <c r="E46" s="111">
        <v>0</v>
      </c>
      <c r="F46" s="111">
        <v>128</v>
      </c>
      <c r="G46" s="111">
        <v>393</v>
      </c>
      <c r="H46" s="111">
        <v>289</v>
      </c>
      <c r="I46" s="111">
        <v>470</v>
      </c>
      <c r="J46" s="114">
        <v>1280</v>
      </c>
    </row>
    <row r="47" spans="1:13" s="24" customFormat="1" ht="20.100000000000001" customHeight="1" x14ac:dyDescent="0.2">
      <c r="A47" s="145"/>
      <c r="B47" s="145"/>
      <c r="C47" s="22" t="s">
        <v>8</v>
      </c>
      <c r="D47" s="112">
        <v>0</v>
      </c>
      <c r="E47" s="112">
        <v>0</v>
      </c>
      <c r="F47" s="112">
        <v>0</v>
      </c>
      <c r="G47" s="112">
        <v>0</v>
      </c>
      <c r="H47" s="112">
        <v>0</v>
      </c>
      <c r="I47" s="112">
        <v>0</v>
      </c>
      <c r="J47" s="114">
        <v>0</v>
      </c>
    </row>
    <row r="48" spans="1:13" s="24" customFormat="1" ht="20.100000000000001" customHeight="1" x14ac:dyDescent="0.2">
      <c r="A48" s="145"/>
      <c r="B48" s="145"/>
      <c r="C48" s="22" t="s">
        <v>9</v>
      </c>
      <c r="D48" s="112">
        <v>0</v>
      </c>
      <c r="E48" s="112">
        <v>0</v>
      </c>
      <c r="F48" s="112">
        <v>0</v>
      </c>
      <c r="G48" s="112">
        <v>0</v>
      </c>
      <c r="H48" s="112">
        <v>0</v>
      </c>
      <c r="I48" s="112">
        <v>0</v>
      </c>
      <c r="J48" s="114">
        <v>0</v>
      </c>
    </row>
    <row r="49" spans="1:10" s="24" customFormat="1" ht="20.100000000000001" customHeight="1" x14ac:dyDescent="0.2">
      <c r="A49" s="145"/>
      <c r="B49" s="145"/>
      <c r="C49" s="22" t="s">
        <v>10</v>
      </c>
      <c r="D49" s="112">
        <v>0</v>
      </c>
      <c r="E49" s="112">
        <v>0</v>
      </c>
      <c r="F49" s="112">
        <v>0</v>
      </c>
      <c r="G49" s="112">
        <v>0</v>
      </c>
      <c r="H49" s="112">
        <v>0</v>
      </c>
      <c r="I49" s="112">
        <v>0</v>
      </c>
      <c r="J49" s="114">
        <v>0</v>
      </c>
    </row>
    <row r="50" spans="1:10" s="24" customFormat="1" ht="20.100000000000001" customHeight="1" x14ac:dyDescent="0.2">
      <c r="A50" s="146" t="s">
        <v>18</v>
      </c>
      <c r="B50" s="148"/>
      <c r="C50" s="148"/>
      <c r="D50" s="117">
        <f t="shared" ref="D50:I50" si="3">SUM(D42:D49)</f>
        <v>0</v>
      </c>
      <c r="E50" s="117">
        <f t="shared" si="3"/>
        <v>0</v>
      </c>
      <c r="F50" s="117">
        <f t="shared" si="3"/>
        <v>942</v>
      </c>
      <c r="G50" s="117">
        <f t="shared" si="3"/>
        <v>1589</v>
      </c>
      <c r="H50" s="117">
        <f t="shared" si="3"/>
        <v>1063</v>
      </c>
      <c r="I50" s="117">
        <f t="shared" si="3"/>
        <v>1445</v>
      </c>
      <c r="J50" s="117">
        <f>SUM(D50:I50)</f>
        <v>5039</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51" t="s">
        <v>19</v>
      </c>
      <c r="B52" s="152"/>
      <c r="C52" s="152"/>
      <c r="D52" s="152"/>
      <c r="E52" s="152"/>
      <c r="F52" s="152"/>
      <c r="G52" s="152"/>
      <c r="H52" s="152"/>
      <c r="I52" s="152"/>
      <c r="J52" s="152"/>
    </row>
    <row r="53" spans="1:10" s="13" customFormat="1" ht="20.100000000000001" customHeight="1" x14ac:dyDescent="0.2">
      <c r="A53" s="153" t="s">
        <v>46</v>
      </c>
      <c r="B53" s="153"/>
      <c r="C53" s="153"/>
      <c r="D53" s="153"/>
      <c r="E53" s="153"/>
      <c r="F53" s="153"/>
      <c r="G53" s="153"/>
      <c r="H53" s="153"/>
      <c r="I53" s="153"/>
      <c r="J53" s="153"/>
    </row>
    <row r="54" spans="1:10" s="13" customFormat="1" ht="20.100000000000001" customHeight="1" x14ac:dyDescent="0.2">
      <c r="A54" s="153"/>
      <c r="B54" s="153"/>
      <c r="C54" s="153"/>
      <c r="D54" s="153"/>
      <c r="E54" s="153"/>
      <c r="F54" s="153"/>
      <c r="G54" s="153"/>
      <c r="H54" s="153"/>
      <c r="I54" s="153"/>
      <c r="J54" s="153"/>
    </row>
    <row r="55" spans="1:10" s="13" customFormat="1" ht="16.5" customHeight="1" x14ac:dyDescent="0.2">
      <c r="A55" s="151" t="s">
        <v>32</v>
      </c>
      <c r="B55" s="151"/>
      <c r="C55" s="151"/>
      <c r="D55" s="151"/>
      <c r="E55" s="151"/>
      <c r="F55" s="151"/>
      <c r="G55" s="151"/>
      <c r="H55" s="151"/>
      <c r="I55" s="151"/>
      <c r="J55" s="151"/>
    </row>
    <row r="56" spans="1:10" s="13" customFormat="1" ht="12.75" x14ac:dyDescent="0.2">
      <c r="A56" s="154" t="s">
        <v>30</v>
      </c>
      <c r="B56" s="155"/>
      <c r="C56" s="155"/>
      <c r="D56" s="155"/>
      <c r="E56" s="155"/>
      <c r="F56" s="155"/>
      <c r="G56" s="155"/>
      <c r="H56" s="155"/>
      <c r="I56" s="155"/>
      <c r="J56" s="155"/>
    </row>
    <row r="57" spans="1:10" s="13" customFormat="1" ht="12.75" x14ac:dyDescent="0.2">
      <c r="A57" s="153" t="s">
        <v>31</v>
      </c>
      <c r="B57" s="156"/>
      <c r="C57" s="156"/>
      <c r="D57" s="156"/>
      <c r="E57" s="156"/>
      <c r="F57" s="156"/>
      <c r="G57" s="156"/>
      <c r="H57" s="156"/>
      <c r="I57" s="156"/>
      <c r="J57" s="156"/>
    </row>
    <row r="58" spans="1:10" s="13" customFormat="1" ht="20.100000000000001" customHeight="1" x14ac:dyDescent="0.2">
      <c r="A58" s="156"/>
      <c r="B58" s="156"/>
      <c r="C58" s="156"/>
      <c r="D58" s="156"/>
      <c r="E58" s="156"/>
      <c r="F58" s="156"/>
      <c r="G58" s="156"/>
      <c r="H58" s="156"/>
      <c r="I58" s="156"/>
      <c r="J58" s="156"/>
    </row>
    <row r="59" spans="1:10" ht="20.100000000000001" customHeight="1" x14ac:dyDescent="0.2">
      <c r="A59" s="149" t="s">
        <v>49</v>
      </c>
      <c r="B59" s="150"/>
      <c r="C59" s="150"/>
      <c r="D59" s="150"/>
      <c r="E59" s="150"/>
      <c r="F59" s="150"/>
      <c r="G59" s="150"/>
      <c r="H59" s="150"/>
      <c r="I59" s="150"/>
      <c r="J59" s="15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31/01/2025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65" t="s">
        <v>11</v>
      </c>
      <c r="B1" s="166"/>
      <c r="C1" s="157"/>
      <c r="D1" s="158"/>
      <c r="E1" s="159"/>
      <c r="F1" s="33"/>
      <c r="G1" s="33"/>
      <c r="H1" s="33"/>
      <c r="I1" s="80"/>
      <c r="J1" s="33"/>
    </row>
    <row r="2" spans="1:10" s="13" customFormat="1" ht="49.5" customHeight="1" x14ac:dyDescent="0.2">
      <c r="A2" s="166"/>
      <c r="B2" s="166"/>
      <c r="C2" s="10" t="s">
        <v>22</v>
      </c>
      <c r="D2" s="10" t="s">
        <v>23</v>
      </c>
      <c r="E2" s="14" t="s">
        <v>24</v>
      </c>
      <c r="F2" s="36"/>
      <c r="G2" s="27"/>
      <c r="H2" s="27"/>
      <c r="I2" s="81"/>
      <c r="J2" s="27"/>
    </row>
    <row r="3" spans="1:10" s="24" customFormat="1" ht="20.100000000000001" customHeight="1" x14ac:dyDescent="0.2">
      <c r="A3" s="144" t="s">
        <v>17</v>
      </c>
      <c r="B3" s="22" t="s">
        <v>3</v>
      </c>
      <c r="C3" s="125"/>
      <c r="D3" s="109"/>
      <c r="E3" s="77">
        <f>IF(C3=0,0,(C3-'Sep 25'!C3)/'Sep 25'!C3)</f>
        <v>0</v>
      </c>
      <c r="F3" s="37"/>
      <c r="G3" s="33"/>
      <c r="H3" s="33"/>
      <c r="I3" s="80"/>
      <c r="J3" s="33"/>
    </row>
    <row r="4" spans="1:10" s="24" customFormat="1" ht="20.100000000000001" customHeight="1" x14ac:dyDescent="0.2">
      <c r="A4" s="144"/>
      <c r="B4" s="22" t="s">
        <v>4</v>
      </c>
      <c r="C4" s="125"/>
      <c r="D4" s="109"/>
      <c r="E4" s="77">
        <f>IF(C4=0,0,(C4-'Sep 25'!C4)/'Sep 25'!C4)</f>
        <v>0</v>
      </c>
      <c r="F4" s="37"/>
      <c r="G4" s="33"/>
      <c r="H4" s="33"/>
      <c r="I4" s="80"/>
      <c r="J4" s="33"/>
    </row>
    <row r="5" spans="1:10" s="24" customFormat="1" ht="20.100000000000001" customHeight="1" x14ac:dyDescent="0.2">
      <c r="A5" s="144"/>
      <c r="B5" s="22" t="s">
        <v>5</v>
      </c>
      <c r="C5" s="125"/>
      <c r="D5" s="109"/>
      <c r="E5" s="77">
        <f>IF(C5=0,0,(C5-'Sep 25'!C5)/'Sep 25'!C5)</f>
        <v>0</v>
      </c>
      <c r="F5" s="37"/>
      <c r="G5" s="33"/>
      <c r="H5" s="33"/>
      <c r="I5" s="80"/>
      <c r="J5" s="33"/>
    </row>
    <row r="6" spans="1:10" s="24" customFormat="1" ht="20.100000000000001" customHeight="1" x14ac:dyDescent="0.2">
      <c r="A6" s="144"/>
      <c r="B6" s="22" t="s">
        <v>6</v>
      </c>
      <c r="C6" s="125"/>
      <c r="D6" s="109"/>
      <c r="E6" s="77">
        <f>IF(C6=0,0,(C6-'Sep 25'!C6)/'Sep 25'!C6)</f>
        <v>0</v>
      </c>
      <c r="F6" s="37"/>
      <c r="G6" s="33"/>
      <c r="H6" s="33"/>
      <c r="I6" s="80"/>
      <c r="J6" s="33"/>
    </row>
    <row r="7" spans="1:10" s="24" customFormat="1" ht="20.100000000000001" customHeight="1" x14ac:dyDescent="0.2">
      <c r="A7" s="144"/>
      <c r="B7" s="22" t="s">
        <v>7</v>
      </c>
      <c r="C7" s="125"/>
      <c r="D7" s="109"/>
      <c r="E7" s="77">
        <f>IF(C7=0,0,(C7-'Sep 25'!C7)/'Sep 25'!C7)</f>
        <v>0</v>
      </c>
      <c r="F7" s="37"/>
      <c r="G7" s="33"/>
      <c r="H7" s="33"/>
      <c r="I7" s="80"/>
      <c r="J7" s="33"/>
    </row>
    <row r="8" spans="1:10" s="24" customFormat="1" ht="20.100000000000001" customHeight="1" x14ac:dyDescent="0.2">
      <c r="A8" s="144"/>
      <c r="B8" s="22" t="s">
        <v>8</v>
      </c>
      <c r="C8" s="125"/>
      <c r="D8" s="109"/>
      <c r="E8" s="77">
        <f>IF(C8=0,0,(C8-'Sep 25'!C8)/'Sep 25'!C8)</f>
        <v>0</v>
      </c>
      <c r="F8" s="37"/>
      <c r="G8" s="33"/>
      <c r="H8" s="33"/>
      <c r="I8" s="80"/>
      <c r="J8" s="33"/>
    </row>
    <row r="9" spans="1:10" s="24" customFormat="1" ht="20.100000000000001" customHeight="1" x14ac:dyDescent="0.2">
      <c r="A9" s="144"/>
      <c r="B9" s="22" t="s">
        <v>9</v>
      </c>
      <c r="C9" s="125"/>
      <c r="D9" s="109"/>
      <c r="E9" s="77">
        <f>IF(C9=0,0,(C9-'Sep 25'!C9)/'Sep 25'!C9)</f>
        <v>0</v>
      </c>
      <c r="F9" s="37"/>
      <c r="G9" s="33"/>
      <c r="H9" s="33"/>
      <c r="I9" s="80"/>
      <c r="J9" s="33"/>
    </row>
    <row r="10" spans="1:10" s="24" customFormat="1" ht="20.100000000000001" customHeight="1" x14ac:dyDescent="0.2">
      <c r="A10" s="144"/>
      <c r="B10" s="22" t="s">
        <v>10</v>
      </c>
      <c r="C10" s="125"/>
      <c r="D10" s="109"/>
      <c r="E10" s="77">
        <f>IF(C10=0,0,(C10-'Sep 25'!C10)/'Sep 25'!C10)</f>
        <v>0</v>
      </c>
      <c r="F10" s="37"/>
      <c r="G10" s="33"/>
      <c r="H10" s="33"/>
      <c r="I10" s="80"/>
      <c r="J10" s="33"/>
    </row>
    <row r="11" spans="1:10" s="13" customFormat="1" ht="20.100000000000001" customHeight="1" x14ac:dyDescent="0.2">
      <c r="A11" s="146" t="s">
        <v>18</v>
      </c>
      <c r="B11" s="147"/>
      <c r="C11" s="86">
        <f>SUM(C3:C10)</f>
        <v>0</v>
      </c>
      <c r="D11" s="78">
        <f>SUM(D3:D10)</f>
        <v>0</v>
      </c>
      <c r="E11" s="79">
        <f>IF(C11=0,0,(C11-'Sep 25'!C11)/'Sep 25'!C11)</f>
        <v>0</v>
      </c>
      <c r="F11" s="38"/>
      <c r="G11" s="27"/>
      <c r="H11" s="27"/>
      <c r="I11" s="81"/>
      <c r="J11" s="27"/>
    </row>
    <row r="14" spans="1:10" s="24" customFormat="1" ht="20.100000000000001" customHeight="1" x14ac:dyDescent="0.2">
      <c r="A14" s="146" t="s">
        <v>11</v>
      </c>
      <c r="B14" s="146"/>
      <c r="C14" s="161" t="s">
        <v>1</v>
      </c>
      <c r="D14" s="158"/>
      <c r="E14" s="158"/>
      <c r="F14" s="158"/>
      <c r="G14" s="158"/>
      <c r="H14" s="158"/>
      <c r="I14" s="158"/>
      <c r="J14" s="200"/>
    </row>
    <row r="15" spans="1:10" s="24" customFormat="1" ht="39.950000000000003" customHeight="1" x14ac:dyDescent="0.2">
      <c r="A15" s="146"/>
      <c r="B15" s="146"/>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c r="D16" s="111"/>
      <c r="E16" s="111"/>
      <c r="F16" s="111"/>
      <c r="G16" s="111"/>
      <c r="H16" s="111"/>
      <c r="I16" s="55"/>
      <c r="J16" s="90">
        <f>I16/'ABS Estimated Population'!D3</f>
        <v>0</v>
      </c>
    </row>
    <row r="17" spans="1:11" s="24" customFormat="1" ht="20.100000000000001" customHeight="1" x14ac:dyDescent="0.2">
      <c r="A17" s="144"/>
      <c r="B17" s="22" t="s">
        <v>4</v>
      </c>
      <c r="C17" s="111"/>
      <c r="D17" s="111"/>
      <c r="E17" s="111"/>
      <c r="F17" s="111"/>
      <c r="G17" s="111"/>
      <c r="H17" s="111"/>
      <c r="I17" s="55"/>
      <c r="J17" s="90">
        <f>I17/'ABS Estimated Population'!D4</f>
        <v>0</v>
      </c>
    </row>
    <row r="18" spans="1:11" s="24" customFormat="1" ht="20.100000000000001" customHeight="1" x14ac:dyDescent="0.2">
      <c r="A18" s="144"/>
      <c r="B18" s="22" t="s">
        <v>5</v>
      </c>
      <c r="C18" s="111"/>
      <c r="D18" s="111"/>
      <c r="E18" s="111"/>
      <c r="F18" s="111"/>
      <c r="G18" s="111"/>
      <c r="H18" s="111"/>
      <c r="I18" s="55"/>
      <c r="J18" s="90">
        <f>I18/'ABS Estimated Population'!D5</f>
        <v>0</v>
      </c>
    </row>
    <row r="19" spans="1:11" s="24" customFormat="1" ht="20.100000000000001" customHeight="1" x14ac:dyDescent="0.2">
      <c r="A19" s="144"/>
      <c r="B19" s="22" t="s">
        <v>6</v>
      </c>
      <c r="C19" s="111"/>
      <c r="D19" s="111"/>
      <c r="E19" s="111"/>
      <c r="F19" s="111"/>
      <c r="G19" s="111"/>
      <c r="H19" s="111"/>
      <c r="I19" s="55"/>
      <c r="J19" s="91">
        <f>I19/'ABS Estimated Population'!D6</f>
        <v>0</v>
      </c>
    </row>
    <row r="20" spans="1:11" s="24" customFormat="1" ht="20.100000000000001" customHeight="1" x14ac:dyDescent="0.2">
      <c r="A20" s="144"/>
      <c r="B20" s="22" t="s">
        <v>7</v>
      </c>
      <c r="C20" s="111"/>
      <c r="D20" s="111"/>
      <c r="E20" s="111"/>
      <c r="F20" s="111"/>
      <c r="G20" s="111"/>
      <c r="H20" s="111"/>
      <c r="I20" s="55"/>
      <c r="J20" s="91">
        <f>I20/'ABS Estimated Population'!D7</f>
        <v>0</v>
      </c>
    </row>
    <row r="21" spans="1:11" s="24" customFormat="1" ht="20.100000000000001" customHeight="1" x14ac:dyDescent="0.2">
      <c r="A21" s="144"/>
      <c r="B21" s="22" t="s">
        <v>8</v>
      </c>
      <c r="C21" s="111"/>
      <c r="D21" s="111"/>
      <c r="E21" s="111"/>
      <c r="F21" s="111"/>
      <c r="G21" s="111"/>
      <c r="H21" s="111"/>
      <c r="I21" s="55"/>
      <c r="J21" s="91">
        <f>I21/'ABS Estimated Population'!D8</f>
        <v>0</v>
      </c>
    </row>
    <row r="22" spans="1:11" s="24" customFormat="1" ht="20.100000000000001" customHeight="1" x14ac:dyDescent="0.2">
      <c r="A22" s="144"/>
      <c r="B22" s="22" t="s">
        <v>9</v>
      </c>
      <c r="C22" s="111"/>
      <c r="D22" s="111"/>
      <c r="E22" s="111"/>
      <c r="F22" s="111"/>
      <c r="G22" s="111"/>
      <c r="H22" s="111"/>
      <c r="I22" s="55"/>
      <c r="J22" s="91">
        <f>I22/'ABS Estimated Population'!D9</f>
        <v>0</v>
      </c>
    </row>
    <row r="23" spans="1:11" s="24" customFormat="1" ht="20.100000000000001" customHeight="1" x14ac:dyDescent="0.2">
      <c r="A23" s="144"/>
      <c r="B23" s="22" t="s">
        <v>10</v>
      </c>
      <c r="C23" s="111"/>
      <c r="D23" s="111"/>
      <c r="E23" s="111"/>
      <c r="F23" s="111"/>
      <c r="G23" s="111"/>
      <c r="H23" s="111"/>
      <c r="I23" s="55"/>
      <c r="J23" s="91">
        <f>I23/'ABS Estimated Population'!D10</f>
        <v>0</v>
      </c>
    </row>
    <row r="24" spans="1:11" s="24" customFormat="1" ht="20.100000000000001" customHeight="1" x14ac:dyDescent="0.2">
      <c r="A24" s="146" t="s">
        <v>18</v>
      </c>
      <c r="B24" s="147"/>
      <c r="C24" s="102">
        <f t="shared" ref="C24:I24" si="0">SUM(C16:C23)</f>
        <v>0</v>
      </c>
      <c r="D24" s="102">
        <f t="shared" si="0"/>
        <v>0</v>
      </c>
      <c r="E24" s="102">
        <f t="shared" si="0"/>
        <v>0</v>
      </c>
      <c r="F24" s="102">
        <f t="shared" si="0"/>
        <v>0</v>
      </c>
      <c r="G24" s="102">
        <f t="shared" si="0"/>
        <v>0</v>
      </c>
      <c r="H24" s="102">
        <f t="shared" si="0"/>
        <v>0</v>
      </c>
      <c r="I24" s="102">
        <f t="shared" si="0"/>
        <v>0</v>
      </c>
      <c r="J24" s="92">
        <f>I24/'ABS Estimated Population'!D11</f>
        <v>0</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c r="D29" s="111"/>
      <c r="E29" s="111"/>
      <c r="F29" s="111"/>
      <c r="G29" s="111"/>
      <c r="H29" s="111"/>
      <c r="I29" s="55"/>
      <c r="J29" s="91">
        <f>I29/'ABS Estimated Population'!C3</f>
        <v>0</v>
      </c>
      <c r="K29" s="31"/>
    </row>
    <row r="30" spans="1:11" s="24" customFormat="1" ht="20.100000000000001" customHeight="1" x14ac:dyDescent="0.2">
      <c r="A30" s="144"/>
      <c r="B30" s="22" t="s">
        <v>4</v>
      </c>
      <c r="C30" s="111"/>
      <c r="D30" s="111"/>
      <c r="E30" s="111"/>
      <c r="F30" s="111"/>
      <c r="G30" s="111"/>
      <c r="H30" s="111"/>
      <c r="I30" s="55"/>
      <c r="J30" s="91">
        <f>I30/'ABS Estimated Population'!C4</f>
        <v>0</v>
      </c>
      <c r="K30" s="31"/>
    </row>
    <row r="31" spans="1:11" s="24" customFormat="1" ht="20.100000000000001" customHeight="1" x14ac:dyDescent="0.2">
      <c r="A31" s="144"/>
      <c r="B31" s="22" t="s">
        <v>5</v>
      </c>
      <c r="C31" s="111"/>
      <c r="D31" s="111"/>
      <c r="E31" s="111"/>
      <c r="F31" s="111"/>
      <c r="G31" s="111"/>
      <c r="H31" s="111"/>
      <c r="I31" s="55"/>
      <c r="J31" s="91">
        <f>I31/'ABS Estimated Population'!C5</f>
        <v>0</v>
      </c>
      <c r="K31" s="31"/>
    </row>
    <row r="32" spans="1:11" s="24" customFormat="1" ht="20.100000000000001" customHeight="1" x14ac:dyDescent="0.2">
      <c r="A32" s="144"/>
      <c r="B32" s="22" t="s">
        <v>6</v>
      </c>
      <c r="C32" s="111"/>
      <c r="D32" s="111"/>
      <c r="E32" s="111"/>
      <c r="F32" s="111"/>
      <c r="G32" s="111"/>
      <c r="H32" s="111"/>
      <c r="I32" s="55"/>
      <c r="J32" s="91">
        <f>I32/'ABS Estimated Population'!C6</f>
        <v>0</v>
      </c>
      <c r="K32" s="31"/>
    </row>
    <row r="33" spans="1:12" s="24" customFormat="1" ht="20.100000000000001" customHeight="1" x14ac:dyDescent="0.2">
      <c r="A33" s="144"/>
      <c r="B33" s="22" t="s">
        <v>7</v>
      </c>
      <c r="C33" s="111"/>
      <c r="D33" s="111"/>
      <c r="E33" s="111"/>
      <c r="F33" s="111"/>
      <c r="G33" s="111"/>
      <c r="H33" s="111"/>
      <c r="I33" s="55"/>
      <c r="J33" s="91">
        <f>I33/'ABS Estimated Population'!C7</f>
        <v>0</v>
      </c>
      <c r="K33" s="31"/>
    </row>
    <row r="34" spans="1:12" s="24" customFormat="1" ht="20.100000000000001" customHeight="1" x14ac:dyDescent="0.2">
      <c r="A34" s="144"/>
      <c r="B34" s="22" t="s">
        <v>8</v>
      </c>
      <c r="C34" s="111"/>
      <c r="D34" s="111"/>
      <c r="E34" s="111"/>
      <c r="F34" s="111"/>
      <c r="G34" s="111"/>
      <c r="H34" s="111"/>
      <c r="I34" s="55"/>
      <c r="J34" s="91">
        <f>I34/'ABS Estimated Population'!C8</f>
        <v>0</v>
      </c>
      <c r="K34" s="31"/>
    </row>
    <row r="35" spans="1:12" s="24" customFormat="1" ht="20.100000000000001" customHeight="1" x14ac:dyDescent="0.2">
      <c r="A35" s="144"/>
      <c r="B35" s="22" t="s">
        <v>9</v>
      </c>
      <c r="C35" s="111"/>
      <c r="D35" s="111"/>
      <c r="E35" s="111"/>
      <c r="F35" s="111"/>
      <c r="G35" s="111"/>
      <c r="H35" s="111"/>
      <c r="I35" s="55"/>
      <c r="J35" s="91">
        <f>I35/'ABS Estimated Population'!C9</f>
        <v>0</v>
      </c>
      <c r="K35" s="31"/>
    </row>
    <row r="36" spans="1:12" s="24" customFormat="1" ht="20.100000000000001" customHeight="1" x14ac:dyDescent="0.2">
      <c r="A36" s="144"/>
      <c r="B36" s="22" t="s">
        <v>10</v>
      </c>
      <c r="C36" s="111"/>
      <c r="D36" s="111"/>
      <c r="E36" s="111"/>
      <c r="F36" s="111"/>
      <c r="G36" s="111"/>
      <c r="H36" s="111"/>
      <c r="I36" s="55"/>
      <c r="J36" s="91">
        <f>I36/'ABS Estimated Population'!C10</f>
        <v>0</v>
      </c>
      <c r="K36" s="31"/>
    </row>
    <row r="37" spans="1:12" s="24" customFormat="1" ht="20.100000000000001" customHeight="1" x14ac:dyDescent="0.2">
      <c r="A37" s="146" t="s">
        <v>18</v>
      </c>
      <c r="B37" s="147"/>
      <c r="C37" s="102">
        <f>SUM(C29:C36)</f>
        <v>0</v>
      </c>
      <c r="D37" s="102">
        <f t="shared" ref="D37:I37" si="1">SUM(D29:D36)</f>
        <v>0</v>
      </c>
      <c r="E37" s="102">
        <f t="shared" si="1"/>
        <v>0</v>
      </c>
      <c r="F37" s="102">
        <f t="shared" si="1"/>
        <v>0</v>
      </c>
      <c r="G37" s="102">
        <f t="shared" si="1"/>
        <v>0</v>
      </c>
      <c r="H37" s="102">
        <f t="shared" si="1"/>
        <v>0</v>
      </c>
      <c r="I37" s="102">
        <f t="shared" si="1"/>
        <v>0</v>
      </c>
      <c r="J37" s="92">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v>2851885</v>
      </c>
      <c r="L40" s="34"/>
    </row>
    <row r="41" spans="1:12" s="24" customFormat="1" ht="20.100000000000001" customHeight="1" x14ac:dyDescent="0.2">
      <c r="A41" s="148"/>
      <c r="B41" s="148"/>
      <c r="C41" s="148"/>
      <c r="D41" s="73" t="s">
        <v>21</v>
      </c>
      <c r="E41" s="73" t="s">
        <v>12</v>
      </c>
      <c r="F41" s="73" t="s">
        <v>13</v>
      </c>
      <c r="G41" s="73" t="s">
        <v>14</v>
      </c>
      <c r="H41" s="73" t="s">
        <v>15</v>
      </c>
      <c r="I41" s="73" t="s">
        <v>16</v>
      </c>
      <c r="J41" s="73" t="s">
        <v>2</v>
      </c>
    </row>
    <row r="42" spans="1:12" s="24" customFormat="1" ht="20.100000000000001" customHeight="1" x14ac:dyDescent="0.2">
      <c r="A42" s="144" t="s">
        <v>17</v>
      </c>
      <c r="B42" s="145"/>
      <c r="C42" s="22" t="s">
        <v>3</v>
      </c>
      <c r="D42" s="108"/>
      <c r="E42" s="108"/>
      <c r="F42" s="108"/>
      <c r="G42" s="108"/>
      <c r="H42" s="108"/>
      <c r="I42" s="108"/>
      <c r="J42" s="55"/>
    </row>
    <row r="43" spans="1:12" s="24" customFormat="1" ht="20.100000000000001" customHeight="1" x14ac:dyDescent="0.2">
      <c r="A43" s="145"/>
      <c r="B43" s="145"/>
      <c r="C43" s="22" t="s">
        <v>4</v>
      </c>
      <c r="D43" s="108"/>
      <c r="E43" s="108"/>
      <c r="F43" s="108"/>
      <c r="G43" s="108"/>
      <c r="H43" s="108"/>
      <c r="I43" s="108"/>
      <c r="J43" s="55"/>
    </row>
    <row r="44" spans="1:12" s="24" customFormat="1" ht="20.100000000000001" customHeight="1" x14ac:dyDescent="0.2">
      <c r="A44" s="145"/>
      <c r="B44" s="145"/>
      <c r="C44" s="22" t="s">
        <v>5</v>
      </c>
      <c r="D44" s="108"/>
      <c r="E44" s="108"/>
      <c r="F44" s="108"/>
      <c r="G44" s="108"/>
      <c r="H44" s="108"/>
      <c r="I44" s="108"/>
      <c r="J44" s="55"/>
    </row>
    <row r="45" spans="1:12" s="24" customFormat="1" ht="20.100000000000001" customHeight="1" x14ac:dyDescent="0.2">
      <c r="A45" s="145"/>
      <c r="B45" s="145"/>
      <c r="C45" s="22" t="s">
        <v>6</v>
      </c>
      <c r="D45" s="108"/>
      <c r="E45" s="108"/>
      <c r="F45" s="108"/>
      <c r="G45" s="108"/>
      <c r="H45" s="108"/>
      <c r="I45" s="108"/>
      <c r="J45" s="55"/>
    </row>
    <row r="46" spans="1:12" s="24" customFormat="1" ht="20.100000000000001" customHeight="1" x14ac:dyDescent="0.2">
      <c r="A46" s="145"/>
      <c r="B46" s="145"/>
      <c r="C46" s="22" t="s">
        <v>7</v>
      </c>
      <c r="D46" s="108"/>
      <c r="E46" s="108"/>
      <c r="F46" s="108"/>
      <c r="G46" s="108"/>
      <c r="H46" s="108"/>
      <c r="I46" s="108"/>
      <c r="J46" s="55"/>
    </row>
    <row r="47" spans="1:12" s="24" customFormat="1" ht="20.100000000000001" customHeight="1" x14ac:dyDescent="0.2">
      <c r="A47" s="145"/>
      <c r="B47" s="145"/>
      <c r="C47" s="22" t="s">
        <v>8</v>
      </c>
      <c r="D47" s="108"/>
      <c r="E47" s="108"/>
      <c r="F47" s="108"/>
      <c r="G47" s="108"/>
      <c r="H47" s="108"/>
      <c r="I47" s="108"/>
      <c r="J47" s="55"/>
    </row>
    <row r="48" spans="1:12" s="24" customFormat="1" ht="20.100000000000001" customHeight="1" x14ac:dyDescent="0.2">
      <c r="A48" s="145"/>
      <c r="B48" s="145"/>
      <c r="C48" s="22" t="s">
        <v>9</v>
      </c>
      <c r="D48" s="108"/>
      <c r="E48" s="108"/>
      <c r="F48" s="108"/>
      <c r="G48" s="108"/>
      <c r="H48" s="108"/>
      <c r="I48" s="108"/>
      <c r="J48" s="55"/>
    </row>
    <row r="49" spans="1:14" s="24" customFormat="1" ht="20.100000000000001" customHeight="1" x14ac:dyDescent="0.2">
      <c r="A49" s="145"/>
      <c r="B49" s="145"/>
      <c r="C49" s="22" t="s">
        <v>10</v>
      </c>
      <c r="D49" s="108"/>
      <c r="E49" s="108"/>
      <c r="F49" s="108"/>
      <c r="G49" s="108"/>
      <c r="H49" s="108"/>
      <c r="I49" s="108"/>
      <c r="J49" s="55"/>
    </row>
    <row r="50" spans="1:14" s="24" customFormat="1" ht="20.100000000000001" customHeight="1" x14ac:dyDescent="0.2">
      <c r="A50" s="146" t="s">
        <v>18</v>
      </c>
      <c r="B50" s="148"/>
      <c r="C50" s="148"/>
      <c r="D50" s="103">
        <f t="shared" ref="D50:J50" si="2">SUM(D42:D49)</f>
        <v>0</v>
      </c>
      <c r="E50" s="103">
        <f t="shared" si="2"/>
        <v>0</v>
      </c>
      <c r="F50" s="103">
        <f t="shared" si="2"/>
        <v>0</v>
      </c>
      <c r="G50" s="103">
        <f t="shared" si="2"/>
        <v>0</v>
      </c>
      <c r="H50" s="103">
        <f t="shared" si="2"/>
        <v>0</v>
      </c>
      <c r="I50" s="103">
        <f t="shared" si="2"/>
        <v>0</v>
      </c>
      <c r="J50" s="103">
        <f t="shared" si="2"/>
        <v>0</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9" t="s">
        <v>19</v>
      </c>
      <c r="B52" s="213"/>
      <c r="C52" s="213"/>
      <c r="D52" s="213"/>
      <c r="E52" s="213"/>
      <c r="F52" s="213"/>
      <c r="G52" s="213"/>
      <c r="H52" s="213"/>
      <c r="I52" s="213"/>
      <c r="J52" s="213"/>
    </row>
    <row r="53" spans="1:14" s="13" customFormat="1" ht="20.100000000000001" customHeight="1" x14ac:dyDescent="0.2">
      <c r="A53" s="182" t="s">
        <v>46</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211" t="s">
        <v>48</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31/10/2025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showWhiteSpace="0" view="pageLayout" zoomScaleNormal="100" workbookViewId="0">
      <selection activeCell="A60" sqref="A60"/>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19.5" customHeight="1" x14ac:dyDescent="0.2">
      <c r="A1" s="165" t="s">
        <v>11</v>
      </c>
      <c r="B1" s="168"/>
      <c r="C1" s="175"/>
      <c r="D1" s="175"/>
      <c r="E1" s="175"/>
    </row>
    <row r="2" spans="1:15" s="13" customFormat="1" ht="50.1" customHeight="1" x14ac:dyDescent="0.2">
      <c r="A2" s="168"/>
      <c r="B2" s="168"/>
      <c r="C2" s="10" t="s">
        <v>22</v>
      </c>
      <c r="D2" s="10" t="s">
        <v>23</v>
      </c>
      <c r="E2" s="14" t="s">
        <v>24</v>
      </c>
      <c r="F2" s="36"/>
    </row>
    <row r="3" spans="1:15" s="24" customFormat="1" ht="20.100000000000001" customHeight="1" x14ac:dyDescent="0.2">
      <c r="A3" s="171" t="s">
        <v>17</v>
      </c>
      <c r="B3" s="22" t="s">
        <v>3</v>
      </c>
      <c r="C3" s="111"/>
      <c r="D3" s="109"/>
      <c r="E3" s="16">
        <f>IF(C3=0,0,(C3-'Oct 25'!C3)/'Oct 25'!C3)</f>
        <v>0</v>
      </c>
      <c r="F3" s="37"/>
      <c r="N3" s="30"/>
      <c r="O3" s="30"/>
    </row>
    <row r="4" spans="1:15" s="24" customFormat="1" ht="20.100000000000001" customHeight="1" x14ac:dyDescent="0.2">
      <c r="A4" s="171"/>
      <c r="B4" s="22" t="s">
        <v>4</v>
      </c>
      <c r="C4" s="111"/>
      <c r="D4" s="109"/>
      <c r="E4" s="16">
        <f>IF(C4=0,0,(C4-'Oct 25'!C4)/'Oct 25'!C4)</f>
        <v>0</v>
      </c>
      <c r="F4" s="37"/>
      <c r="N4" s="30"/>
      <c r="O4" s="30"/>
    </row>
    <row r="5" spans="1:15" s="24" customFormat="1" ht="20.100000000000001" customHeight="1" x14ac:dyDescent="0.2">
      <c r="A5" s="171"/>
      <c r="B5" s="22" t="s">
        <v>5</v>
      </c>
      <c r="C5" s="111"/>
      <c r="D5" s="109"/>
      <c r="E5" s="16">
        <f>IF(C5=0,0,(C5-'Oct 25'!C5)/'Oct 25'!C5)</f>
        <v>0</v>
      </c>
      <c r="F5" s="37"/>
      <c r="N5" s="30"/>
      <c r="O5" s="30"/>
    </row>
    <row r="6" spans="1:15" s="24" customFormat="1" ht="20.100000000000001" customHeight="1" x14ac:dyDescent="0.2">
      <c r="A6" s="171"/>
      <c r="B6" s="22" t="s">
        <v>6</v>
      </c>
      <c r="C6" s="111"/>
      <c r="D6" s="109"/>
      <c r="E6" s="16">
        <f>IF(C6=0,0,(C6-'Oct 25'!C6)/'Oct 25'!C6)</f>
        <v>0</v>
      </c>
      <c r="F6" s="37"/>
      <c r="N6" s="30"/>
      <c r="O6" s="30"/>
    </row>
    <row r="7" spans="1:15" s="24" customFormat="1" ht="20.100000000000001" customHeight="1" x14ac:dyDescent="0.2">
      <c r="A7" s="171"/>
      <c r="B7" s="22" t="s">
        <v>7</v>
      </c>
      <c r="C7" s="111"/>
      <c r="D7" s="109"/>
      <c r="E7" s="16">
        <f>IF(C7=0,0,(C7-'Oct 25'!C7)/'Oct 25'!C7)</f>
        <v>0</v>
      </c>
      <c r="F7" s="37"/>
      <c r="N7" s="30"/>
      <c r="O7" s="30"/>
    </row>
    <row r="8" spans="1:15" s="24" customFormat="1" ht="20.100000000000001" customHeight="1" x14ac:dyDescent="0.2">
      <c r="A8" s="171"/>
      <c r="B8" s="22" t="s">
        <v>8</v>
      </c>
      <c r="C8" s="111"/>
      <c r="D8" s="109"/>
      <c r="E8" s="16">
        <f>IF(C8=0,0,(C8-'Oct 25'!C8)/'Oct 25'!C8)</f>
        <v>0</v>
      </c>
      <c r="F8" s="37"/>
      <c r="N8" s="30"/>
      <c r="O8" s="30"/>
    </row>
    <row r="9" spans="1:15" s="24" customFormat="1" ht="20.100000000000001" customHeight="1" x14ac:dyDescent="0.2">
      <c r="A9" s="171"/>
      <c r="B9" s="22" t="s">
        <v>9</v>
      </c>
      <c r="C9" s="111"/>
      <c r="D9" s="109"/>
      <c r="E9" s="16">
        <f>IF(C9=0,0,(C9-'Oct 25'!C9)/'Oct 25'!C9)</f>
        <v>0</v>
      </c>
      <c r="F9" s="37"/>
      <c r="N9" s="30"/>
      <c r="O9" s="30"/>
    </row>
    <row r="10" spans="1:15" s="24" customFormat="1" ht="20.100000000000001" customHeight="1" x14ac:dyDescent="0.2">
      <c r="A10" s="171"/>
      <c r="B10" s="22" t="s">
        <v>10</v>
      </c>
      <c r="C10" s="111"/>
      <c r="D10" s="109"/>
      <c r="E10" s="16">
        <f>IF(C10=0,0,(C10-'Oct 25'!C10)/'Oct 25'!C10)</f>
        <v>0</v>
      </c>
      <c r="F10" s="37"/>
      <c r="N10" s="30"/>
      <c r="O10" s="30"/>
    </row>
    <row r="11" spans="1:15" s="13" customFormat="1" ht="20.100000000000001" customHeight="1" x14ac:dyDescent="0.2">
      <c r="A11" s="146" t="s">
        <v>18</v>
      </c>
      <c r="B11" s="147"/>
      <c r="C11" s="65">
        <f>SUM(C3:C10)</f>
        <v>0</v>
      </c>
      <c r="D11" s="66">
        <f>SUM(D3:D10)</f>
        <v>0</v>
      </c>
      <c r="E11" s="66">
        <f>IF(C11=0,0,(C11-'Oct 25'!C11)/'Oct 25'!C11)</f>
        <v>0</v>
      </c>
      <c r="F11" s="38"/>
    </row>
    <row r="14" spans="1:15" s="24" customFormat="1" ht="20.100000000000001" customHeight="1" x14ac:dyDescent="0.2">
      <c r="A14" s="146" t="s">
        <v>11</v>
      </c>
      <c r="B14" s="146"/>
      <c r="C14" s="160" t="s">
        <v>1</v>
      </c>
      <c r="D14" s="145"/>
      <c r="E14" s="145"/>
      <c r="F14" s="145"/>
      <c r="G14" s="145"/>
      <c r="H14" s="145"/>
      <c r="I14" s="145"/>
      <c r="J14" s="148"/>
    </row>
    <row r="15" spans="1:15"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5" s="24" customFormat="1" ht="20.100000000000001" customHeight="1" x14ac:dyDescent="0.2">
      <c r="A16" s="171" t="s">
        <v>17</v>
      </c>
      <c r="B16" s="22" t="s">
        <v>3</v>
      </c>
      <c r="C16" s="111"/>
      <c r="D16" s="111"/>
      <c r="E16" s="111"/>
      <c r="F16" s="111"/>
      <c r="G16" s="111"/>
      <c r="H16" s="111"/>
      <c r="I16" s="111"/>
      <c r="J16" s="74">
        <f>I16/'ABS Estimated Population'!D3</f>
        <v>0</v>
      </c>
    </row>
    <row r="17" spans="1:10" s="24" customFormat="1" ht="20.100000000000001" customHeight="1" x14ac:dyDescent="0.2">
      <c r="A17" s="171"/>
      <c r="B17" s="22" t="s">
        <v>4</v>
      </c>
      <c r="C17" s="111"/>
      <c r="D17" s="111"/>
      <c r="E17" s="111"/>
      <c r="F17" s="111"/>
      <c r="G17" s="111"/>
      <c r="H17" s="111"/>
      <c r="I17" s="111"/>
      <c r="J17" s="74">
        <f>I17/'ABS Estimated Population'!D4</f>
        <v>0</v>
      </c>
    </row>
    <row r="18" spans="1:10" s="24" customFormat="1" ht="20.100000000000001" customHeight="1" x14ac:dyDescent="0.2">
      <c r="A18" s="171"/>
      <c r="B18" s="22" t="s">
        <v>5</v>
      </c>
      <c r="C18" s="111"/>
      <c r="D18" s="111"/>
      <c r="E18" s="111"/>
      <c r="F18" s="111"/>
      <c r="G18" s="111"/>
      <c r="H18" s="111"/>
      <c r="I18" s="111"/>
      <c r="J18" s="74">
        <f>I18/'ABS Estimated Population'!D5</f>
        <v>0</v>
      </c>
    </row>
    <row r="19" spans="1:10" s="24" customFormat="1" ht="20.100000000000001" customHeight="1" x14ac:dyDescent="0.2">
      <c r="A19" s="171"/>
      <c r="B19" s="22" t="s">
        <v>6</v>
      </c>
      <c r="C19" s="111"/>
      <c r="D19" s="111"/>
      <c r="E19" s="111"/>
      <c r="F19" s="111"/>
      <c r="G19" s="111"/>
      <c r="H19" s="111"/>
      <c r="I19" s="111"/>
      <c r="J19" s="75">
        <f>I19/'ABS Estimated Population'!D6</f>
        <v>0</v>
      </c>
    </row>
    <row r="20" spans="1:10" s="24" customFormat="1" ht="20.100000000000001" customHeight="1" x14ac:dyDescent="0.2">
      <c r="A20" s="171"/>
      <c r="B20" s="22" t="s">
        <v>7</v>
      </c>
      <c r="C20" s="111"/>
      <c r="D20" s="111"/>
      <c r="E20" s="111"/>
      <c r="F20" s="111"/>
      <c r="G20" s="111"/>
      <c r="H20" s="111"/>
      <c r="I20" s="111"/>
      <c r="J20" s="75">
        <f>I20/'ABS Estimated Population'!D7</f>
        <v>0</v>
      </c>
    </row>
    <row r="21" spans="1:10" s="24" customFormat="1" ht="20.100000000000001" customHeight="1" x14ac:dyDescent="0.2">
      <c r="A21" s="171"/>
      <c r="B21" s="22" t="s">
        <v>8</v>
      </c>
      <c r="C21" s="111"/>
      <c r="D21" s="111"/>
      <c r="E21" s="111"/>
      <c r="F21" s="111"/>
      <c r="G21" s="111"/>
      <c r="H21" s="111"/>
      <c r="I21" s="111"/>
      <c r="J21" s="75">
        <f>I21/'ABS Estimated Population'!D8</f>
        <v>0</v>
      </c>
    </row>
    <row r="22" spans="1:10" s="24" customFormat="1" ht="20.100000000000001" customHeight="1" x14ac:dyDescent="0.2">
      <c r="A22" s="171"/>
      <c r="B22" s="22" t="s">
        <v>9</v>
      </c>
      <c r="C22" s="111"/>
      <c r="D22" s="111"/>
      <c r="E22" s="111"/>
      <c r="F22" s="111"/>
      <c r="G22" s="111"/>
      <c r="H22" s="111"/>
      <c r="I22" s="111"/>
      <c r="J22" s="75">
        <f>I22/'ABS Estimated Population'!D9</f>
        <v>0</v>
      </c>
    </row>
    <row r="23" spans="1:10" s="24" customFormat="1" ht="20.100000000000001" customHeight="1" x14ac:dyDescent="0.2">
      <c r="A23" s="171"/>
      <c r="B23" s="22" t="s">
        <v>10</v>
      </c>
      <c r="C23" s="111"/>
      <c r="D23" s="111"/>
      <c r="E23" s="111"/>
      <c r="F23" s="111"/>
      <c r="G23" s="111"/>
      <c r="H23" s="111"/>
      <c r="I23" s="111"/>
      <c r="J23" s="75">
        <f>I23/'ABS Estimated Population'!D10</f>
        <v>0</v>
      </c>
    </row>
    <row r="24" spans="1:10" s="24" customFormat="1" ht="20.100000000000001" customHeight="1" x14ac:dyDescent="0.2">
      <c r="A24" s="146" t="s">
        <v>18</v>
      </c>
      <c r="B24" s="147"/>
      <c r="C24" s="58">
        <f>SUM(C16:C23)</f>
        <v>0</v>
      </c>
      <c r="D24" s="58">
        <f t="shared" ref="D24:I24" si="0">SUM(D16:D23)</f>
        <v>0</v>
      </c>
      <c r="E24" s="58">
        <f t="shared" si="0"/>
        <v>0</v>
      </c>
      <c r="F24" s="58">
        <f t="shared" si="0"/>
        <v>0</v>
      </c>
      <c r="G24" s="58">
        <f t="shared" si="0"/>
        <v>0</v>
      </c>
      <c r="H24" s="58">
        <f t="shared" si="0"/>
        <v>0</v>
      </c>
      <c r="I24" s="58">
        <f t="shared" si="0"/>
        <v>0</v>
      </c>
      <c r="J24" s="76">
        <f>I24/'ABS Estimated Population'!D11</f>
        <v>0</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111"/>
      <c r="J29" s="75">
        <f>I29/'ABS Estimated Population'!C3</f>
        <v>0</v>
      </c>
    </row>
    <row r="30" spans="1:10" s="24" customFormat="1" ht="20.100000000000001" customHeight="1" x14ac:dyDescent="0.2">
      <c r="A30" s="144"/>
      <c r="B30" s="22" t="s">
        <v>4</v>
      </c>
      <c r="C30" s="111"/>
      <c r="D30" s="111"/>
      <c r="E30" s="111"/>
      <c r="F30" s="111"/>
      <c r="G30" s="111"/>
      <c r="H30" s="111"/>
      <c r="I30" s="111"/>
      <c r="J30" s="75">
        <f>I30/'ABS Estimated Population'!C4</f>
        <v>0</v>
      </c>
    </row>
    <row r="31" spans="1:10" s="24" customFormat="1" ht="20.100000000000001" customHeight="1" x14ac:dyDescent="0.2">
      <c r="A31" s="144"/>
      <c r="B31" s="22" t="s">
        <v>5</v>
      </c>
      <c r="C31" s="111"/>
      <c r="D31" s="111"/>
      <c r="E31" s="111"/>
      <c r="F31" s="111"/>
      <c r="G31" s="111"/>
      <c r="H31" s="111"/>
      <c r="I31" s="111"/>
      <c r="J31" s="75">
        <f>I31/'ABS Estimated Population'!C5</f>
        <v>0</v>
      </c>
    </row>
    <row r="32" spans="1:10" s="24" customFormat="1" ht="20.100000000000001" customHeight="1" x14ac:dyDescent="0.2">
      <c r="A32" s="144"/>
      <c r="B32" s="22" t="s">
        <v>6</v>
      </c>
      <c r="C32" s="111"/>
      <c r="D32" s="111"/>
      <c r="E32" s="111"/>
      <c r="F32" s="111"/>
      <c r="G32" s="111"/>
      <c r="H32" s="111"/>
      <c r="I32" s="111"/>
      <c r="J32" s="75">
        <f>I32/'ABS Estimated Population'!C6</f>
        <v>0</v>
      </c>
    </row>
    <row r="33" spans="1:12" s="24" customFormat="1" ht="20.100000000000001" customHeight="1" x14ac:dyDescent="0.2">
      <c r="A33" s="144"/>
      <c r="B33" s="22" t="s">
        <v>7</v>
      </c>
      <c r="C33" s="111"/>
      <c r="D33" s="111"/>
      <c r="E33" s="111"/>
      <c r="F33" s="111"/>
      <c r="G33" s="111"/>
      <c r="H33" s="111"/>
      <c r="I33" s="111"/>
      <c r="J33" s="75">
        <f>I33/'ABS Estimated Population'!C7</f>
        <v>0</v>
      </c>
    </row>
    <row r="34" spans="1:12" s="24" customFormat="1" ht="20.100000000000001" customHeight="1" x14ac:dyDescent="0.2">
      <c r="A34" s="144"/>
      <c r="B34" s="22" t="s">
        <v>8</v>
      </c>
      <c r="C34" s="111"/>
      <c r="D34" s="111"/>
      <c r="E34" s="111"/>
      <c r="F34" s="111"/>
      <c r="G34" s="111"/>
      <c r="H34" s="111"/>
      <c r="I34" s="111"/>
      <c r="J34" s="75">
        <f>I34/'ABS Estimated Population'!C8</f>
        <v>0</v>
      </c>
    </row>
    <row r="35" spans="1:12" s="24" customFormat="1" ht="20.100000000000001" customHeight="1" x14ac:dyDescent="0.2">
      <c r="A35" s="144"/>
      <c r="B35" s="22" t="s">
        <v>9</v>
      </c>
      <c r="C35" s="111"/>
      <c r="D35" s="111"/>
      <c r="E35" s="111"/>
      <c r="F35" s="111"/>
      <c r="G35" s="111"/>
      <c r="H35" s="111"/>
      <c r="I35" s="111"/>
      <c r="J35" s="75">
        <f>I35/'ABS Estimated Population'!C9</f>
        <v>0</v>
      </c>
    </row>
    <row r="36" spans="1:12" s="24" customFormat="1" ht="20.100000000000001" customHeight="1" x14ac:dyDescent="0.2">
      <c r="A36" s="144"/>
      <c r="B36" s="22" t="s">
        <v>10</v>
      </c>
      <c r="C36" s="111"/>
      <c r="D36" s="111"/>
      <c r="E36" s="111"/>
      <c r="F36" s="111"/>
      <c r="G36" s="111"/>
      <c r="H36" s="111"/>
      <c r="I36" s="111"/>
      <c r="J36" s="75">
        <f>I36/'ABS Estimated Population'!C10</f>
        <v>0</v>
      </c>
    </row>
    <row r="37" spans="1:12" s="24" customFormat="1" ht="20.100000000000001" customHeight="1" x14ac:dyDescent="0.2">
      <c r="A37" s="146" t="s">
        <v>18</v>
      </c>
      <c r="B37" s="147"/>
      <c r="C37" s="58">
        <f>SUM(C29:C36)</f>
        <v>0</v>
      </c>
      <c r="D37" s="58">
        <f t="shared" ref="D37:I37" si="1">SUM(D29:D36)</f>
        <v>0</v>
      </c>
      <c r="E37" s="58">
        <f t="shared" si="1"/>
        <v>0</v>
      </c>
      <c r="F37" s="58">
        <f t="shared" si="1"/>
        <v>0</v>
      </c>
      <c r="G37" s="58">
        <f t="shared" si="1"/>
        <v>0</v>
      </c>
      <c r="H37" s="58">
        <f t="shared" si="1"/>
        <v>0</v>
      </c>
      <c r="I37" s="58">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c r="E42" s="111"/>
      <c r="F42" s="111"/>
      <c r="G42" s="111"/>
      <c r="H42" s="111"/>
      <c r="I42" s="111"/>
      <c r="J42" s="111"/>
    </row>
    <row r="43" spans="1:12" s="24" customFormat="1" ht="20.100000000000001" customHeight="1" x14ac:dyDescent="0.2">
      <c r="A43" s="145"/>
      <c r="B43" s="145"/>
      <c r="C43" s="126" t="s">
        <v>4</v>
      </c>
      <c r="D43" s="111"/>
      <c r="E43" s="111"/>
      <c r="F43" s="111"/>
      <c r="G43" s="111"/>
      <c r="H43" s="111"/>
      <c r="I43" s="111"/>
      <c r="J43" s="111"/>
    </row>
    <row r="44" spans="1:12" s="24" customFormat="1" ht="20.100000000000001" customHeight="1" x14ac:dyDescent="0.2">
      <c r="A44" s="145"/>
      <c r="B44" s="145"/>
      <c r="C44" s="126" t="s">
        <v>5</v>
      </c>
      <c r="D44" s="111"/>
      <c r="E44" s="111"/>
      <c r="F44" s="111"/>
      <c r="G44" s="111"/>
      <c r="H44" s="111"/>
      <c r="I44" s="111"/>
      <c r="J44" s="111"/>
    </row>
    <row r="45" spans="1:12" s="24" customFormat="1" ht="20.100000000000001" customHeight="1" x14ac:dyDescent="0.2">
      <c r="A45" s="145"/>
      <c r="B45" s="145"/>
      <c r="C45" s="126" t="s">
        <v>6</v>
      </c>
      <c r="D45" s="111"/>
      <c r="E45" s="111"/>
      <c r="F45" s="111"/>
      <c r="G45" s="111"/>
      <c r="H45" s="111"/>
      <c r="I45" s="111"/>
      <c r="J45" s="111"/>
    </row>
    <row r="46" spans="1:12" s="24" customFormat="1" ht="20.100000000000001" customHeight="1" x14ac:dyDescent="0.2">
      <c r="A46" s="145"/>
      <c r="B46" s="145"/>
      <c r="C46" s="126" t="s">
        <v>7</v>
      </c>
      <c r="D46" s="111"/>
      <c r="E46" s="111"/>
      <c r="F46" s="111"/>
      <c r="G46" s="111"/>
      <c r="H46" s="111"/>
      <c r="I46" s="111"/>
      <c r="J46" s="111"/>
    </row>
    <row r="47" spans="1:12" s="24" customFormat="1" ht="20.100000000000001" customHeight="1" x14ac:dyDescent="0.2">
      <c r="A47" s="145"/>
      <c r="B47" s="145"/>
      <c r="C47" s="126" t="s">
        <v>8</v>
      </c>
      <c r="D47" s="115"/>
      <c r="E47" s="115"/>
      <c r="F47" s="115"/>
      <c r="G47" s="115"/>
      <c r="H47" s="115"/>
      <c r="I47" s="115"/>
      <c r="J47" s="131"/>
    </row>
    <row r="48" spans="1:12" s="24" customFormat="1" ht="20.100000000000001" customHeight="1" x14ac:dyDescent="0.2">
      <c r="A48" s="145"/>
      <c r="B48" s="145"/>
      <c r="C48" s="126" t="s">
        <v>9</v>
      </c>
      <c r="D48" s="112"/>
      <c r="E48" s="112"/>
      <c r="F48" s="112"/>
      <c r="G48" s="112"/>
      <c r="H48" s="112"/>
      <c r="I48" s="112"/>
      <c r="J48" s="129"/>
    </row>
    <row r="49" spans="1:14" s="24" customFormat="1" ht="20.100000000000001" customHeight="1" x14ac:dyDescent="0.2">
      <c r="A49" s="145"/>
      <c r="B49" s="145"/>
      <c r="C49" s="126" t="s">
        <v>10</v>
      </c>
      <c r="D49" s="112"/>
      <c r="E49" s="112"/>
      <c r="F49" s="112"/>
      <c r="G49" s="112"/>
      <c r="H49" s="112"/>
      <c r="I49" s="112"/>
      <c r="J49" s="129"/>
    </row>
    <row r="50" spans="1:14" s="24" customFormat="1" ht="20.100000000000001" customHeight="1" x14ac:dyDescent="0.2">
      <c r="A50" s="146" t="s">
        <v>18</v>
      </c>
      <c r="B50" s="148"/>
      <c r="C50" s="148"/>
      <c r="D50" s="127">
        <f t="shared" ref="D50:I50" si="2">SUM(D42:D49)</f>
        <v>0</v>
      </c>
      <c r="E50" s="127">
        <f t="shared" si="2"/>
        <v>0</v>
      </c>
      <c r="F50" s="127">
        <f t="shared" si="2"/>
        <v>0</v>
      </c>
      <c r="G50" s="127">
        <f t="shared" si="2"/>
        <v>0</v>
      </c>
      <c r="H50" s="127">
        <f t="shared" si="2"/>
        <v>0</v>
      </c>
      <c r="I50" s="127">
        <f t="shared" si="2"/>
        <v>0</v>
      </c>
      <c r="J50" s="128">
        <f>SUM(J42:J49)</f>
        <v>0</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53" t="s">
        <v>46</v>
      </c>
      <c r="B53" s="153"/>
      <c r="C53" s="153"/>
      <c r="D53" s="153"/>
      <c r="E53" s="153"/>
      <c r="F53" s="153"/>
      <c r="G53" s="153"/>
      <c r="H53" s="153"/>
      <c r="I53" s="153"/>
      <c r="J53" s="153"/>
      <c r="K53" s="48"/>
      <c r="L53" s="48"/>
      <c r="M53" s="48"/>
      <c r="N53" s="48"/>
    </row>
    <row r="54" spans="1:14" s="13" customFormat="1" ht="20.100000000000001" customHeight="1" x14ac:dyDescent="0.2">
      <c r="A54" s="153"/>
      <c r="B54" s="153"/>
      <c r="C54" s="153"/>
      <c r="D54" s="153"/>
      <c r="E54" s="153"/>
      <c r="F54" s="153"/>
      <c r="G54" s="153"/>
      <c r="H54" s="153"/>
      <c r="I54" s="153"/>
      <c r="J54" s="153"/>
      <c r="K54" s="48"/>
      <c r="L54" s="48"/>
      <c r="M54" s="48"/>
      <c r="N54" s="48"/>
    </row>
    <row r="55" spans="1:14" s="13" customFormat="1" ht="20.100000000000001" customHeight="1" x14ac:dyDescent="0.2">
      <c r="A55" s="151" t="s">
        <v>33</v>
      </c>
      <c r="B55" s="151"/>
      <c r="C55" s="151"/>
      <c r="D55" s="151"/>
      <c r="E55" s="151"/>
      <c r="F55" s="151"/>
      <c r="G55" s="151"/>
      <c r="H55" s="151"/>
      <c r="I55" s="151"/>
      <c r="J55" s="151"/>
      <c r="K55" s="48"/>
      <c r="L55" s="48"/>
      <c r="M55" s="48"/>
    </row>
    <row r="56" spans="1:14" s="13" customFormat="1" ht="20.100000000000001" customHeight="1" x14ac:dyDescent="0.2">
      <c r="A56" s="154" t="s">
        <v>30</v>
      </c>
      <c r="B56" s="155"/>
      <c r="C56" s="155"/>
      <c r="D56" s="155"/>
      <c r="E56" s="155"/>
      <c r="F56" s="155"/>
      <c r="G56" s="155"/>
      <c r="H56" s="155"/>
      <c r="I56" s="155"/>
      <c r="J56" s="155"/>
      <c r="K56" s="49"/>
      <c r="L56" s="49"/>
      <c r="M56" s="25"/>
    </row>
    <row r="57" spans="1:14" s="13" customFormat="1" ht="12.75" x14ac:dyDescent="0.2">
      <c r="A57" s="153" t="s">
        <v>31</v>
      </c>
      <c r="B57" s="156"/>
      <c r="C57" s="156"/>
      <c r="D57" s="156"/>
      <c r="E57" s="156"/>
      <c r="F57" s="156"/>
      <c r="G57" s="156"/>
      <c r="H57" s="156"/>
      <c r="I57" s="156"/>
      <c r="J57" s="156"/>
      <c r="K57" s="50"/>
      <c r="L57" s="50"/>
      <c r="M57" s="48"/>
    </row>
    <row r="58" spans="1:14" s="13" customFormat="1" ht="20.100000000000001" customHeight="1" x14ac:dyDescent="0.2">
      <c r="A58" s="153"/>
      <c r="B58" s="156"/>
      <c r="C58" s="156"/>
      <c r="D58" s="156"/>
      <c r="E58" s="156"/>
      <c r="F58" s="156"/>
      <c r="G58" s="156"/>
      <c r="H58" s="156"/>
      <c r="I58" s="156"/>
      <c r="J58" s="156"/>
      <c r="K58" s="50"/>
      <c r="L58" s="50"/>
      <c r="M58" s="48"/>
    </row>
    <row r="59" spans="1:14" s="51" customFormat="1" ht="20.100000000000001" customHeight="1" x14ac:dyDescent="0.2">
      <c r="A59" s="216" t="s">
        <v>48</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4"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65"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08"/>
      <c r="D3" s="109"/>
      <c r="E3" s="16">
        <f>IF(C3=0,0,(C3-'Oct 25'!C3)/'Oct 25'!C3)</f>
        <v>0</v>
      </c>
      <c r="F3" s="37"/>
    </row>
    <row r="4" spans="1:11" s="24" customFormat="1" ht="20.100000000000001" customHeight="1" x14ac:dyDescent="0.2">
      <c r="A4" s="171"/>
      <c r="B4" s="22" t="s">
        <v>4</v>
      </c>
      <c r="C4" s="108"/>
      <c r="D4" s="109"/>
      <c r="E4" s="16">
        <f>IF(C4=0,0,(C4-'Oct 25'!C4)/'Oct 25'!C4)</f>
        <v>0</v>
      </c>
      <c r="F4" s="37"/>
    </row>
    <row r="5" spans="1:11" s="24" customFormat="1" ht="20.100000000000001" customHeight="1" x14ac:dyDescent="0.2">
      <c r="A5" s="171"/>
      <c r="B5" s="22" t="s">
        <v>5</v>
      </c>
      <c r="C5" s="108"/>
      <c r="D5" s="109"/>
      <c r="E5" s="16">
        <f>IF(C5=0,0,(C5-'Oct 25'!C5)/'Oct 25'!C5)</f>
        <v>0</v>
      </c>
      <c r="F5" s="37"/>
    </row>
    <row r="6" spans="1:11" s="24" customFormat="1" ht="20.100000000000001" customHeight="1" x14ac:dyDescent="0.2">
      <c r="A6" s="171"/>
      <c r="B6" s="22" t="s">
        <v>6</v>
      </c>
      <c r="C6" s="108"/>
      <c r="D6" s="109"/>
      <c r="E6" s="16">
        <f>IF(C6=0,0,(C6-'Oct 25'!C6)/'Oct 25'!C6)</f>
        <v>0</v>
      </c>
      <c r="F6" s="37"/>
    </row>
    <row r="7" spans="1:11" s="24" customFormat="1" ht="20.100000000000001" customHeight="1" x14ac:dyDescent="0.2">
      <c r="A7" s="171"/>
      <c r="B7" s="22" t="s">
        <v>7</v>
      </c>
      <c r="C7" s="108"/>
      <c r="D7" s="109"/>
      <c r="E7" s="16">
        <f>IF(C7=0,0,(C7-'Oct 25'!C7)/'Oct 25'!C7)</f>
        <v>0</v>
      </c>
      <c r="F7" s="37"/>
    </row>
    <row r="8" spans="1:11" s="24" customFormat="1" ht="20.100000000000001" customHeight="1" x14ac:dyDescent="0.2">
      <c r="A8" s="171"/>
      <c r="B8" s="22" t="s">
        <v>8</v>
      </c>
      <c r="C8" s="108"/>
      <c r="D8" s="109"/>
      <c r="E8" s="16">
        <f>IF(C8=0,0,(C8-'Oct 25'!C8)/'Oct 25'!C8)</f>
        <v>0</v>
      </c>
      <c r="F8" s="37"/>
    </row>
    <row r="9" spans="1:11" s="24" customFormat="1" ht="20.100000000000001" customHeight="1" x14ac:dyDescent="0.2">
      <c r="A9" s="171"/>
      <c r="B9" s="22" t="s">
        <v>9</v>
      </c>
      <c r="C9" s="108"/>
      <c r="D9" s="109"/>
      <c r="E9" s="16">
        <f>IF(C9=0,0,(C9-'Oct 25'!C9)/'Oct 25'!C9)</f>
        <v>0</v>
      </c>
      <c r="F9" s="37"/>
    </row>
    <row r="10" spans="1:11" s="24" customFormat="1" ht="20.100000000000001" customHeight="1" x14ac:dyDescent="0.2">
      <c r="A10" s="171"/>
      <c r="B10" s="22" t="s">
        <v>10</v>
      </c>
      <c r="C10" s="108"/>
      <c r="D10" s="109"/>
      <c r="E10" s="16">
        <f>IF(C10=0,0,(C10-'Oct 25'!C10)/'Oct 25'!C10)</f>
        <v>0</v>
      </c>
      <c r="F10" s="37"/>
    </row>
    <row r="11" spans="1:11" s="13" customFormat="1" ht="20.100000000000001" customHeight="1" x14ac:dyDescent="0.2">
      <c r="A11" s="146" t="s">
        <v>18</v>
      </c>
      <c r="B11" s="147"/>
      <c r="C11" s="58">
        <f>SUM(C3:C10)</f>
        <v>0</v>
      </c>
      <c r="D11" s="59">
        <f>SUM(D3:D10)</f>
        <v>0</v>
      </c>
      <c r="E11" s="59">
        <f>IF(C11=0,0,(C11-'Nov 25'!C11)/'Nov 25'!C11)</f>
        <v>0</v>
      </c>
      <c r="F11" s="38"/>
    </row>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108"/>
      <c r="D16" s="108"/>
      <c r="E16" s="108"/>
      <c r="F16" s="108"/>
      <c r="G16" s="108"/>
      <c r="H16" s="108"/>
      <c r="I16" s="62"/>
      <c r="J16" s="74">
        <f>I16/'ABS Estimated Population'!D3</f>
        <v>0</v>
      </c>
      <c r="K16" s="31"/>
    </row>
    <row r="17" spans="1:11" s="24" customFormat="1" ht="20.100000000000001" customHeight="1" x14ac:dyDescent="0.2">
      <c r="A17" s="171"/>
      <c r="B17" s="22" t="s">
        <v>4</v>
      </c>
      <c r="C17" s="108"/>
      <c r="D17" s="108"/>
      <c r="E17" s="108"/>
      <c r="F17" s="108"/>
      <c r="G17" s="108"/>
      <c r="H17" s="108"/>
      <c r="I17" s="62"/>
      <c r="J17" s="74">
        <f>I17/'ABS Estimated Population'!D4</f>
        <v>0</v>
      </c>
      <c r="K17" s="31"/>
    </row>
    <row r="18" spans="1:11" s="24" customFormat="1" ht="20.100000000000001" customHeight="1" x14ac:dyDescent="0.2">
      <c r="A18" s="171"/>
      <c r="B18" s="22" t="s">
        <v>5</v>
      </c>
      <c r="C18" s="108"/>
      <c r="D18" s="108"/>
      <c r="E18" s="108"/>
      <c r="F18" s="108"/>
      <c r="G18" s="108"/>
      <c r="H18" s="108"/>
      <c r="I18" s="62"/>
      <c r="J18" s="74">
        <f>I18/'ABS Estimated Population'!D5</f>
        <v>0</v>
      </c>
      <c r="K18" s="31"/>
    </row>
    <row r="19" spans="1:11" s="24" customFormat="1" ht="20.100000000000001" customHeight="1" x14ac:dyDescent="0.2">
      <c r="A19" s="171"/>
      <c r="B19" s="22" t="s">
        <v>6</v>
      </c>
      <c r="C19" s="108"/>
      <c r="D19" s="108"/>
      <c r="E19" s="108"/>
      <c r="F19" s="108"/>
      <c r="G19" s="108"/>
      <c r="H19" s="108"/>
      <c r="I19" s="62"/>
      <c r="J19" s="75">
        <f>I19/'ABS Estimated Population'!D6</f>
        <v>0</v>
      </c>
      <c r="K19" s="31"/>
    </row>
    <row r="20" spans="1:11" s="24" customFormat="1" ht="20.100000000000001" customHeight="1" x14ac:dyDescent="0.2">
      <c r="A20" s="171"/>
      <c r="B20" s="22" t="s">
        <v>7</v>
      </c>
      <c r="C20" s="108"/>
      <c r="D20" s="108"/>
      <c r="E20" s="108"/>
      <c r="F20" s="108"/>
      <c r="G20" s="108"/>
      <c r="H20" s="108"/>
      <c r="I20" s="62"/>
      <c r="J20" s="75">
        <f>I20/'ABS Estimated Population'!D7</f>
        <v>0</v>
      </c>
      <c r="K20" s="31"/>
    </row>
    <row r="21" spans="1:11" s="24" customFormat="1" ht="20.100000000000001" customHeight="1" x14ac:dyDescent="0.2">
      <c r="A21" s="171"/>
      <c r="B21" s="22" t="s">
        <v>8</v>
      </c>
      <c r="C21" s="108"/>
      <c r="D21" s="108"/>
      <c r="E21" s="108"/>
      <c r="F21" s="108"/>
      <c r="G21" s="108"/>
      <c r="H21" s="108"/>
      <c r="I21" s="62"/>
      <c r="J21" s="75">
        <f>I21/'ABS Estimated Population'!D8</f>
        <v>0</v>
      </c>
      <c r="K21" s="31"/>
    </row>
    <row r="22" spans="1:11" s="24" customFormat="1" ht="20.100000000000001" customHeight="1" x14ac:dyDescent="0.2">
      <c r="A22" s="171"/>
      <c r="B22" s="22" t="s">
        <v>9</v>
      </c>
      <c r="C22" s="108"/>
      <c r="D22" s="108"/>
      <c r="E22" s="108"/>
      <c r="F22" s="108"/>
      <c r="G22" s="108"/>
      <c r="H22" s="108"/>
      <c r="I22" s="62"/>
      <c r="J22" s="75">
        <f>I22/'ABS Estimated Population'!D9</f>
        <v>0</v>
      </c>
      <c r="K22" s="31"/>
    </row>
    <row r="23" spans="1:11" s="24" customFormat="1" ht="20.100000000000001" customHeight="1" x14ac:dyDescent="0.2">
      <c r="A23" s="171"/>
      <c r="B23" s="22" t="s">
        <v>10</v>
      </c>
      <c r="C23" s="108"/>
      <c r="D23" s="108"/>
      <c r="E23" s="108"/>
      <c r="F23" s="108"/>
      <c r="G23" s="108"/>
      <c r="H23" s="108"/>
      <c r="I23" s="62"/>
      <c r="J23" s="75">
        <f>I23/'ABS Estimated Population'!D10</f>
        <v>0</v>
      </c>
      <c r="K23" s="31"/>
    </row>
    <row r="24" spans="1:11" s="24" customFormat="1" ht="20.100000000000001" customHeight="1" x14ac:dyDescent="0.2">
      <c r="A24" s="146" t="s">
        <v>18</v>
      </c>
      <c r="B24" s="147"/>
      <c r="C24" s="63">
        <f t="shared" ref="C24:I24" si="0">SUM(C16:C23)</f>
        <v>0</v>
      </c>
      <c r="D24" s="63">
        <f t="shared" si="0"/>
        <v>0</v>
      </c>
      <c r="E24" s="63">
        <f t="shared" si="0"/>
        <v>0</v>
      </c>
      <c r="F24" s="63">
        <f t="shared" si="0"/>
        <v>0</v>
      </c>
      <c r="G24" s="63">
        <f t="shared" si="0"/>
        <v>0</v>
      </c>
      <c r="H24" s="63">
        <f t="shared" si="0"/>
        <v>0</v>
      </c>
      <c r="I24" s="63">
        <f t="shared" si="0"/>
        <v>0</v>
      </c>
      <c r="J24" s="76">
        <f>I24/'ABS Estimated Population'!D11</f>
        <v>0</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c r="D29" s="108"/>
      <c r="E29" s="108"/>
      <c r="F29" s="108"/>
      <c r="G29" s="108"/>
      <c r="H29" s="108"/>
      <c r="I29" s="62"/>
      <c r="J29" s="75">
        <f>I29/'ABS Estimated Population'!C3</f>
        <v>0</v>
      </c>
    </row>
    <row r="30" spans="1:11" s="24" customFormat="1" ht="20.100000000000001" customHeight="1" x14ac:dyDescent="0.2">
      <c r="A30" s="144"/>
      <c r="B30" s="22" t="s">
        <v>4</v>
      </c>
      <c r="C30" s="108"/>
      <c r="D30" s="108"/>
      <c r="E30" s="108"/>
      <c r="F30" s="108"/>
      <c r="G30" s="108"/>
      <c r="H30" s="108"/>
      <c r="I30" s="62"/>
      <c r="J30" s="75">
        <f>I30/'ABS Estimated Population'!C4</f>
        <v>0</v>
      </c>
    </row>
    <row r="31" spans="1:11" s="24" customFormat="1" ht="20.100000000000001" customHeight="1" x14ac:dyDescent="0.2">
      <c r="A31" s="144"/>
      <c r="B31" s="22" t="s">
        <v>5</v>
      </c>
      <c r="C31" s="108"/>
      <c r="D31" s="108"/>
      <c r="E31" s="108"/>
      <c r="F31" s="108"/>
      <c r="G31" s="108"/>
      <c r="H31" s="108"/>
      <c r="I31" s="62"/>
      <c r="J31" s="75">
        <f>I31/'ABS Estimated Population'!C5</f>
        <v>0</v>
      </c>
    </row>
    <row r="32" spans="1:11" s="24" customFormat="1" ht="20.100000000000001" customHeight="1" x14ac:dyDescent="0.2">
      <c r="A32" s="144"/>
      <c r="B32" s="22" t="s">
        <v>6</v>
      </c>
      <c r="C32" s="108"/>
      <c r="D32" s="108"/>
      <c r="E32" s="108"/>
      <c r="F32" s="108"/>
      <c r="G32" s="108"/>
      <c r="H32" s="108"/>
      <c r="I32" s="62"/>
      <c r="J32" s="75">
        <f>I32/'ABS Estimated Population'!C6</f>
        <v>0</v>
      </c>
    </row>
    <row r="33" spans="1:12" s="24" customFormat="1" ht="20.100000000000001" customHeight="1" x14ac:dyDescent="0.2">
      <c r="A33" s="144"/>
      <c r="B33" s="22" t="s">
        <v>7</v>
      </c>
      <c r="C33" s="108"/>
      <c r="D33" s="108"/>
      <c r="E33" s="108"/>
      <c r="F33" s="108"/>
      <c r="G33" s="108"/>
      <c r="H33" s="108"/>
      <c r="I33" s="62"/>
      <c r="J33" s="75">
        <f>I33/'ABS Estimated Population'!C7</f>
        <v>0</v>
      </c>
    </row>
    <row r="34" spans="1:12" s="24" customFormat="1" ht="20.100000000000001" customHeight="1" x14ac:dyDescent="0.2">
      <c r="A34" s="144"/>
      <c r="B34" s="22" t="s">
        <v>8</v>
      </c>
      <c r="C34" s="108"/>
      <c r="D34" s="108"/>
      <c r="E34" s="108"/>
      <c r="F34" s="108"/>
      <c r="G34" s="108"/>
      <c r="H34" s="108"/>
      <c r="I34" s="62"/>
      <c r="J34" s="75">
        <f>I34/'ABS Estimated Population'!C8</f>
        <v>0</v>
      </c>
    </row>
    <row r="35" spans="1:12" s="24" customFormat="1" ht="20.100000000000001" customHeight="1" x14ac:dyDescent="0.2">
      <c r="A35" s="144"/>
      <c r="B35" s="22" t="s">
        <v>9</v>
      </c>
      <c r="C35" s="108"/>
      <c r="D35" s="108"/>
      <c r="E35" s="108"/>
      <c r="F35" s="108"/>
      <c r="G35" s="108"/>
      <c r="H35" s="108"/>
      <c r="I35" s="62"/>
      <c r="J35" s="75">
        <f>I35/'ABS Estimated Population'!C9</f>
        <v>0</v>
      </c>
    </row>
    <row r="36" spans="1:12" s="24" customFormat="1" ht="20.100000000000001" customHeight="1" x14ac:dyDescent="0.2">
      <c r="A36" s="144"/>
      <c r="B36" s="22" t="s">
        <v>10</v>
      </c>
      <c r="C36" s="108"/>
      <c r="D36" s="108"/>
      <c r="E36" s="108"/>
      <c r="F36" s="108"/>
      <c r="G36" s="108"/>
      <c r="H36" s="108"/>
      <c r="I36" s="62"/>
      <c r="J36" s="75">
        <f>I36/'ABS Estimated Population'!C10</f>
        <v>0</v>
      </c>
    </row>
    <row r="37" spans="1:12" s="24" customFormat="1" ht="20.100000000000001" customHeight="1" x14ac:dyDescent="0.2">
      <c r="A37" s="146" t="s">
        <v>18</v>
      </c>
      <c r="B37" s="147"/>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c r="E42" s="108"/>
      <c r="F42" s="108"/>
      <c r="G42" s="108"/>
      <c r="H42" s="108"/>
      <c r="I42" s="108"/>
      <c r="J42" s="130"/>
    </row>
    <row r="43" spans="1:12" s="24" customFormat="1" ht="20.100000000000001" customHeight="1" x14ac:dyDescent="0.2">
      <c r="A43" s="145"/>
      <c r="B43" s="145"/>
      <c r="C43" s="22" t="s">
        <v>4</v>
      </c>
      <c r="D43" s="108"/>
      <c r="E43" s="108"/>
      <c r="F43" s="108"/>
      <c r="G43" s="108"/>
      <c r="H43" s="108"/>
      <c r="I43" s="108"/>
      <c r="J43" s="130"/>
    </row>
    <row r="44" spans="1:12" s="24" customFormat="1" ht="20.100000000000001" customHeight="1" x14ac:dyDescent="0.2">
      <c r="A44" s="145"/>
      <c r="B44" s="145"/>
      <c r="C44" s="22" t="s">
        <v>5</v>
      </c>
      <c r="D44" s="108"/>
      <c r="E44" s="108"/>
      <c r="F44" s="108"/>
      <c r="G44" s="108"/>
      <c r="H44" s="108"/>
      <c r="I44" s="108"/>
      <c r="J44" s="130"/>
    </row>
    <row r="45" spans="1:12" s="24" customFormat="1" ht="20.100000000000001" customHeight="1" x14ac:dyDescent="0.2">
      <c r="A45" s="145"/>
      <c r="B45" s="145"/>
      <c r="C45" s="22" t="s">
        <v>6</v>
      </c>
      <c r="D45" s="108"/>
      <c r="E45" s="108"/>
      <c r="F45" s="108"/>
      <c r="G45" s="108"/>
      <c r="H45" s="108"/>
      <c r="I45" s="108"/>
      <c r="J45" s="130"/>
    </row>
    <row r="46" spans="1:12" s="24" customFormat="1" ht="20.100000000000001" customHeight="1" x14ac:dyDescent="0.2">
      <c r="A46" s="145"/>
      <c r="B46" s="145"/>
      <c r="C46" s="22" t="s">
        <v>7</v>
      </c>
      <c r="D46" s="108"/>
      <c r="E46" s="108"/>
      <c r="F46" s="108"/>
      <c r="G46" s="108"/>
      <c r="H46" s="108"/>
      <c r="I46" s="108"/>
      <c r="J46" s="130"/>
    </row>
    <row r="47" spans="1:12" s="24" customFormat="1" ht="20.100000000000001" customHeight="1" x14ac:dyDescent="0.2">
      <c r="A47" s="145"/>
      <c r="B47" s="145"/>
      <c r="C47" s="22" t="s">
        <v>8</v>
      </c>
      <c r="D47" s="110"/>
      <c r="E47" s="110"/>
      <c r="F47" s="110"/>
      <c r="G47" s="110"/>
      <c r="H47" s="110"/>
      <c r="I47" s="110"/>
      <c r="J47" s="61"/>
    </row>
    <row r="48" spans="1:12" s="24" customFormat="1" ht="20.100000000000001" customHeight="1" x14ac:dyDescent="0.2">
      <c r="A48" s="145"/>
      <c r="B48" s="145"/>
      <c r="C48" s="22" t="s">
        <v>9</v>
      </c>
      <c r="D48" s="110"/>
      <c r="E48" s="110"/>
      <c r="F48" s="110"/>
      <c r="G48" s="110"/>
      <c r="H48" s="110"/>
      <c r="I48" s="110"/>
      <c r="J48" s="61"/>
    </row>
    <row r="49" spans="1:14" s="24" customFormat="1" ht="20.100000000000001" customHeight="1" x14ac:dyDescent="0.2">
      <c r="A49" s="145"/>
      <c r="B49" s="145"/>
      <c r="C49" s="22" t="s">
        <v>10</v>
      </c>
      <c r="D49" s="110"/>
      <c r="E49" s="110"/>
      <c r="F49" s="110"/>
      <c r="G49" s="110"/>
      <c r="H49" s="110"/>
      <c r="I49" s="110"/>
      <c r="J49" s="61"/>
    </row>
    <row r="50" spans="1:14" s="24" customFormat="1" ht="20.100000000000001" customHeight="1" x14ac:dyDescent="0.2">
      <c r="A50" s="146" t="s">
        <v>18</v>
      </c>
      <c r="B50" s="148"/>
      <c r="C50" s="148"/>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46</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36</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48</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31/12/2025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45</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H19" sqref="H19"/>
    </sheetView>
  </sheetViews>
  <sheetFormatPr defaultRowHeight="12.75" x14ac:dyDescent="0.2"/>
  <cols>
    <col min="1" max="1" width="8.85546875" bestFit="1" customWidth="1"/>
    <col min="9" max="9" width="10.7109375" customWidth="1"/>
  </cols>
  <sheetData>
    <row r="1" spans="1:9" x14ac:dyDescent="0.2">
      <c r="A1" s="222" t="s">
        <v>47</v>
      </c>
      <c r="B1" s="223"/>
      <c r="C1" s="223"/>
      <c r="D1" s="223"/>
      <c r="E1" s="223"/>
      <c r="F1" s="223"/>
      <c r="G1" s="223"/>
      <c r="H1" s="223"/>
    </row>
    <row r="2" spans="1:9" x14ac:dyDescent="0.2">
      <c r="A2" s="224"/>
      <c r="B2" s="224"/>
      <c r="C2" s="224"/>
      <c r="D2" s="224"/>
      <c r="E2" s="224"/>
      <c r="F2" s="224"/>
      <c r="G2" s="224"/>
      <c r="H2" s="224"/>
    </row>
    <row r="3" spans="1:9" x14ac:dyDescent="0.2">
      <c r="A3" s="108">
        <v>1826620</v>
      </c>
      <c r="B3" s="83" t="s">
        <v>3</v>
      </c>
      <c r="D3" s="5"/>
      <c r="E3" s="5"/>
      <c r="F3" s="5"/>
      <c r="G3" s="5"/>
      <c r="H3" s="8"/>
    </row>
    <row r="4" spans="1:9" x14ac:dyDescent="0.2">
      <c r="A4" s="108">
        <v>454333</v>
      </c>
      <c r="B4" s="83" t="s">
        <v>4</v>
      </c>
      <c r="D4" s="5"/>
      <c r="E4" s="5"/>
      <c r="F4" s="5"/>
      <c r="G4" s="5"/>
      <c r="H4" s="8"/>
    </row>
    <row r="5" spans="1:9" x14ac:dyDescent="0.2">
      <c r="A5" s="108">
        <v>633835</v>
      </c>
      <c r="B5" s="83" t="s">
        <v>5</v>
      </c>
      <c r="D5" s="5"/>
      <c r="E5" s="5"/>
      <c r="F5" s="5"/>
      <c r="G5" s="5"/>
      <c r="H5" s="8"/>
    </row>
    <row r="6" spans="1:9" x14ac:dyDescent="0.2">
      <c r="A6" s="108">
        <v>797359</v>
      </c>
      <c r="B6" s="83" t="s">
        <v>6</v>
      </c>
      <c r="D6" s="5"/>
      <c r="E6" s="5"/>
      <c r="F6" s="5"/>
      <c r="G6" s="5"/>
      <c r="H6" s="8"/>
    </row>
    <row r="7" spans="1:9" x14ac:dyDescent="0.2">
      <c r="A7" s="108">
        <v>435768</v>
      </c>
      <c r="B7" s="83" t="s">
        <v>7</v>
      </c>
      <c r="D7" s="5"/>
      <c r="E7" s="5"/>
      <c r="F7" s="5"/>
      <c r="G7" s="5"/>
      <c r="H7" s="8"/>
    </row>
    <row r="8" spans="1:9" x14ac:dyDescent="0.2">
      <c r="A8" s="108">
        <v>136521</v>
      </c>
      <c r="B8" s="83" t="s">
        <v>8</v>
      </c>
      <c r="D8" s="5"/>
      <c r="E8" s="5"/>
      <c r="F8" s="5"/>
      <c r="G8" s="5"/>
      <c r="H8" s="8"/>
    </row>
    <row r="9" spans="1:9" x14ac:dyDescent="0.2">
      <c r="A9" s="108">
        <v>8330</v>
      </c>
      <c r="B9" s="83" t="s">
        <v>9</v>
      </c>
      <c r="D9" s="5"/>
      <c r="E9" s="5"/>
      <c r="F9" s="5"/>
      <c r="G9" s="5"/>
      <c r="H9" s="8"/>
    </row>
    <row r="10" spans="1:9" x14ac:dyDescent="0.2">
      <c r="A10" s="108">
        <v>29821</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I63" sqref="I63"/>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65" t="s">
        <v>11</v>
      </c>
      <c r="B1" s="168"/>
      <c r="C1" s="172"/>
      <c r="D1" s="173"/>
      <c r="E1" s="174"/>
      <c r="F1" s="11"/>
      <c r="G1" s="11"/>
      <c r="H1" s="11"/>
      <c r="I1" s="12"/>
    </row>
    <row r="2" spans="1:10" s="13" customFormat="1" ht="51" x14ac:dyDescent="0.2">
      <c r="A2" s="169"/>
      <c r="B2" s="169"/>
      <c r="C2" s="10" t="s">
        <v>22</v>
      </c>
      <c r="D2" s="10" t="s">
        <v>23</v>
      </c>
      <c r="E2" s="14" t="s">
        <v>24</v>
      </c>
      <c r="F2" s="11"/>
      <c r="G2" s="12"/>
      <c r="H2" s="11"/>
      <c r="I2" s="15"/>
    </row>
    <row r="3" spans="1:10" s="13" customFormat="1" ht="20.100000000000001" customHeight="1" x14ac:dyDescent="0.2">
      <c r="A3" s="171" t="s">
        <v>17</v>
      </c>
      <c r="B3" s="22" t="s">
        <v>3</v>
      </c>
      <c r="C3" s="111">
        <v>1826499</v>
      </c>
      <c r="D3" s="109">
        <v>0.42209999999999998</v>
      </c>
      <c r="E3" s="16">
        <f>IF(C3=0,0,(C3-'Jan 25'!C3)/'Jan 25'!C3)</f>
        <v>-1.6424595503274243E-5</v>
      </c>
      <c r="F3" s="17"/>
      <c r="G3" s="18"/>
      <c r="H3" s="11"/>
      <c r="I3" s="12"/>
    </row>
    <row r="4" spans="1:10" s="13" customFormat="1" ht="20.100000000000001" customHeight="1" x14ac:dyDescent="0.2">
      <c r="A4" s="171"/>
      <c r="B4" s="22" t="s">
        <v>4</v>
      </c>
      <c r="C4" s="111">
        <v>454479</v>
      </c>
      <c r="D4" s="109">
        <v>0.105</v>
      </c>
      <c r="E4" s="16">
        <f>IF(C4=0,0,(C4-'Jan 25'!C4)/'Jan 25'!C4)</f>
        <v>1.2763494644833757E-4</v>
      </c>
      <c r="F4" s="17"/>
      <c r="G4" s="18"/>
      <c r="H4" s="11"/>
      <c r="I4" s="12"/>
    </row>
    <row r="5" spans="1:10" s="13" customFormat="1" ht="20.100000000000001" customHeight="1" x14ac:dyDescent="0.2">
      <c r="A5" s="171"/>
      <c r="B5" s="22" t="s">
        <v>5</v>
      </c>
      <c r="C5" s="111">
        <v>635127</v>
      </c>
      <c r="D5" s="109">
        <v>0.14680000000000001</v>
      </c>
      <c r="E5" s="16">
        <f>IF(C5=0,0,(C5-'Jan 25'!C5)/'Jan 25'!C5)</f>
        <v>8.7145076854708823E-4</v>
      </c>
      <c r="F5" s="17"/>
      <c r="G5" s="18"/>
      <c r="H5" s="11"/>
      <c r="I5" s="12"/>
    </row>
    <row r="6" spans="1:10" s="13" customFormat="1" ht="20.100000000000001" customHeight="1" x14ac:dyDescent="0.2">
      <c r="A6" s="171"/>
      <c r="B6" s="22" t="s">
        <v>6</v>
      </c>
      <c r="C6" s="111">
        <v>800699</v>
      </c>
      <c r="D6" s="109">
        <v>0.185</v>
      </c>
      <c r="E6" s="16">
        <f>IF(C6=0,0,(C6-'Jan 25'!C6)/'Jan 25'!C6)</f>
        <v>2.1665448428472732E-3</v>
      </c>
      <c r="F6" s="17"/>
      <c r="G6" s="18"/>
      <c r="H6" s="11"/>
      <c r="I6" s="12"/>
    </row>
    <row r="7" spans="1:10" s="13" customFormat="1" ht="20.100000000000001" customHeight="1" x14ac:dyDescent="0.2">
      <c r="A7" s="171"/>
      <c r="B7" s="22" t="s">
        <v>7</v>
      </c>
      <c r="C7" s="111">
        <v>435832</v>
      </c>
      <c r="D7" s="109">
        <v>0.1007</v>
      </c>
      <c r="E7" s="16">
        <f>IF(C7=0,0,(C7-'Jan 25'!C7)/'Jan 25'!C7)</f>
        <v>1.1244128384998956E-4</v>
      </c>
      <c r="F7" s="17"/>
      <c r="G7" s="18"/>
      <c r="H7" s="11"/>
      <c r="I7" s="12"/>
    </row>
    <row r="8" spans="1:10" s="13" customFormat="1" ht="20.100000000000001" customHeight="1" x14ac:dyDescent="0.2">
      <c r="A8" s="171"/>
      <c r="B8" s="22" t="s">
        <v>8</v>
      </c>
      <c r="C8" s="111">
        <v>136474</v>
      </c>
      <c r="D8" s="109">
        <v>3.15E-2</v>
      </c>
      <c r="E8" s="16">
        <f>IF(C8=0,0,(C8-'Jan 25'!C8)/'Jan 25'!C8)</f>
        <v>-1.2455033665223348E-4</v>
      </c>
      <c r="F8" s="17"/>
      <c r="G8" s="18"/>
      <c r="H8" s="11"/>
      <c r="I8" s="12"/>
    </row>
    <row r="9" spans="1:10" s="13" customFormat="1" ht="20.100000000000001" customHeight="1" x14ac:dyDescent="0.2">
      <c r="A9" s="171"/>
      <c r="B9" s="22" t="s">
        <v>9</v>
      </c>
      <c r="C9" s="111">
        <v>8337</v>
      </c>
      <c r="D9" s="109">
        <v>1.9E-3</v>
      </c>
      <c r="E9" s="16">
        <f>IF(C9=0,0,(C9-'Jan 25'!C9)/'Jan 25'!C9)</f>
        <v>-2.398369109005876E-4</v>
      </c>
      <c r="F9" s="17"/>
      <c r="G9" s="18"/>
      <c r="H9" s="11"/>
      <c r="I9" s="12"/>
    </row>
    <row r="10" spans="1:10" s="13" customFormat="1" ht="20.100000000000001" customHeight="1" x14ac:dyDescent="0.2">
      <c r="A10" s="171"/>
      <c r="B10" s="22" t="s">
        <v>10</v>
      </c>
      <c r="C10" s="111">
        <v>29904</v>
      </c>
      <c r="D10" s="109">
        <v>6.8999999999999999E-3</v>
      </c>
      <c r="E10" s="16">
        <f>IF(C10=0,0,(C10-'Jan 25'!C10)/'Jan 25'!C10)</f>
        <v>1.6412661195779601E-3</v>
      </c>
      <c r="F10" s="17"/>
      <c r="G10" s="18"/>
      <c r="H10" s="11"/>
      <c r="I10" s="12"/>
    </row>
    <row r="11" spans="1:10" s="13" customFormat="1" ht="20.100000000000001" customHeight="1" x14ac:dyDescent="0.2">
      <c r="A11" s="146" t="s">
        <v>18</v>
      </c>
      <c r="B11" s="147"/>
      <c r="C11" s="19">
        <f>SUM(C3:C10)</f>
        <v>4327351</v>
      </c>
      <c r="D11" s="105">
        <f>SUM(D3:D10)</f>
        <v>0.99990000000000001</v>
      </c>
      <c r="E11" s="59">
        <f>IF(C11=0,0,(C11-'Jan 25'!C11)/'Jan 25'!C11)</f>
        <v>5.5283748289001512E-4</v>
      </c>
      <c r="F11" s="17"/>
      <c r="G11" s="18"/>
      <c r="H11" s="11"/>
      <c r="I11" s="12"/>
    </row>
    <row r="12" spans="1:10" s="13" customFormat="1" ht="20.100000000000001" customHeight="1" x14ac:dyDescent="0.2"/>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9605</v>
      </c>
      <c r="D16" s="111">
        <v>20518</v>
      </c>
      <c r="E16" s="111">
        <v>122741</v>
      </c>
      <c r="F16" s="111">
        <v>199534</v>
      </c>
      <c r="G16" s="111">
        <v>195884</v>
      </c>
      <c r="H16" s="111">
        <v>336072</v>
      </c>
      <c r="I16" s="62">
        <v>884354</v>
      </c>
      <c r="J16" s="75">
        <f>I16/'ABS Estimated Population'!D3</f>
        <v>0.25875554463209394</v>
      </c>
    </row>
    <row r="17" spans="1:10" s="24" customFormat="1" ht="20.100000000000001" customHeight="1" x14ac:dyDescent="0.2">
      <c r="A17" s="171"/>
      <c r="B17" s="22" t="s">
        <v>4</v>
      </c>
      <c r="C17" s="111">
        <v>9991</v>
      </c>
      <c r="D17" s="111">
        <v>25422</v>
      </c>
      <c r="E17" s="111">
        <v>42170</v>
      </c>
      <c r="F17" s="111">
        <v>60140</v>
      </c>
      <c r="G17" s="111">
        <v>48860</v>
      </c>
      <c r="H17" s="111">
        <v>73668</v>
      </c>
      <c r="I17" s="62">
        <v>260251</v>
      </c>
      <c r="J17" s="75">
        <f>I17/'ABS Estimated Population'!D4</f>
        <v>9.2361313942441292E-2</v>
      </c>
    </row>
    <row r="18" spans="1:10" s="24" customFormat="1" ht="20.100000000000001" customHeight="1" x14ac:dyDescent="0.2">
      <c r="A18" s="171"/>
      <c r="B18" s="22" t="s">
        <v>5</v>
      </c>
      <c r="C18" s="111">
        <v>8491</v>
      </c>
      <c r="D18" s="111">
        <v>20239</v>
      </c>
      <c r="E18" s="111">
        <v>75986</v>
      </c>
      <c r="F18" s="111">
        <v>78931</v>
      </c>
      <c r="G18" s="111">
        <v>61054</v>
      </c>
      <c r="H18" s="111">
        <v>66988</v>
      </c>
      <c r="I18" s="62">
        <v>311689</v>
      </c>
      <c r="J18" s="75">
        <f>I18/'ABS Estimated Population'!D5</f>
        <v>0.13954195315486972</v>
      </c>
    </row>
    <row r="19" spans="1:10" s="24" customFormat="1" ht="20.100000000000001" customHeight="1" x14ac:dyDescent="0.2">
      <c r="A19" s="171"/>
      <c r="B19" s="22" t="s">
        <v>6</v>
      </c>
      <c r="C19" s="111">
        <v>33106</v>
      </c>
      <c r="D19" s="111">
        <v>57122</v>
      </c>
      <c r="E19" s="111">
        <v>66273</v>
      </c>
      <c r="F19" s="111">
        <v>61257</v>
      </c>
      <c r="G19" s="111">
        <v>57698</v>
      </c>
      <c r="H19" s="111">
        <v>98486</v>
      </c>
      <c r="I19" s="62">
        <v>373942</v>
      </c>
      <c r="J19" s="75">
        <f>I19/'ABS Estimated Population'!D6</f>
        <v>0.48363657997796139</v>
      </c>
    </row>
    <row r="20" spans="1:10" s="24" customFormat="1" ht="20.100000000000001" customHeight="1" x14ac:dyDescent="0.2">
      <c r="A20" s="171"/>
      <c r="B20" s="22" t="s">
        <v>7</v>
      </c>
      <c r="C20" s="111">
        <v>3047</v>
      </c>
      <c r="D20" s="111">
        <v>8082</v>
      </c>
      <c r="E20" s="111">
        <v>18867</v>
      </c>
      <c r="F20" s="111">
        <v>48745</v>
      </c>
      <c r="G20" s="111">
        <v>52083</v>
      </c>
      <c r="H20" s="111">
        <v>87171</v>
      </c>
      <c r="I20" s="62">
        <v>217995</v>
      </c>
      <c r="J20" s="75">
        <f>I20/'ABS Estimated Population'!D7</f>
        <v>0.18836857836355797</v>
      </c>
    </row>
    <row r="21" spans="1:10" s="24" customFormat="1" ht="20.100000000000001" customHeight="1" x14ac:dyDescent="0.2">
      <c r="A21" s="171"/>
      <c r="B21" s="22" t="s">
        <v>8</v>
      </c>
      <c r="C21" s="111">
        <v>904</v>
      </c>
      <c r="D21" s="111">
        <v>2303</v>
      </c>
      <c r="E21" s="111">
        <v>5093</v>
      </c>
      <c r="F21" s="111">
        <v>14157</v>
      </c>
      <c r="G21" s="111">
        <v>15768</v>
      </c>
      <c r="H21" s="111">
        <v>29226</v>
      </c>
      <c r="I21" s="62">
        <v>67451</v>
      </c>
      <c r="J21" s="75">
        <f>I21/'ABS Estimated Population'!D8</f>
        <v>0.28070080526020103</v>
      </c>
    </row>
    <row r="22" spans="1:10" s="24" customFormat="1" ht="20.100000000000001" customHeight="1" x14ac:dyDescent="0.2">
      <c r="A22" s="171"/>
      <c r="B22" s="22" t="s">
        <v>9</v>
      </c>
      <c r="C22" s="111">
        <v>245</v>
      </c>
      <c r="D22" s="111">
        <v>826</v>
      </c>
      <c r="E22" s="111">
        <v>792</v>
      </c>
      <c r="F22" s="111">
        <v>1082</v>
      </c>
      <c r="G22" s="111">
        <v>923</v>
      </c>
      <c r="H22" s="111">
        <v>800</v>
      </c>
      <c r="I22" s="62">
        <v>4668</v>
      </c>
      <c r="J22" s="75">
        <f>I22/'ABS Estimated Population'!D9</f>
        <v>4.7667674209623395E-2</v>
      </c>
    </row>
    <row r="23" spans="1:10" s="24" customFormat="1" ht="20.100000000000001" customHeight="1" x14ac:dyDescent="0.2">
      <c r="A23" s="171"/>
      <c r="B23" s="22" t="s">
        <v>10</v>
      </c>
      <c r="C23" s="111">
        <v>1101</v>
      </c>
      <c r="D23" s="111">
        <v>2747</v>
      </c>
      <c r="E23" s="111">
        <v>2899</v>
      </c>
      <c r="F23" s="111">
        <v>3890</v>
      </c>
      <c r="G23" s="111">
        <v>3090</v>
      </c>
      <c r="H23" s="111">
        <v>3908</v>
      </c>
      <c r="I23" s="62">
        <v>17635</v>
      </c>
      <c r="J23" s="75">
        <f>I23/'ABS Estimated Population'!D10</f>
        <v>9.1227943116389987E-2</v>
      </c>
    </row>
    <row r="24" spans="1:10" s="24" customFormat="1" ht="20.100000000000001" customHeight="1" x14ac:dyDescent="0.2">
      <c r="A24" s="146" t="s">
        <v>18</v>
      </c>
      <c r="B24" s="147"/>
      <c r="C24" s="63">
        <f t="shared" ref="C24:I24" si="0">SUM(C16:C23)</f>
        <v>66490</v>
      </c>
      <c r="D24" s="63">
        <f t="shared" si="0"/>
        <v>137259</v>
      </c>
      <c r="E24" s="63">
        <f t="shared" si="0"/>
        <v>334821</v>
      </c>
      <c r="F24" s="63">
        <f t="shared" si="0"/>
        <v>467736</v>
      </c>
      <c r="G24" s="63">
        <f t="shared" si="0"/>
        <v>435360</v>
      </c>
      <c r="H24" s="63">
        <f t="shared" si="0"/>
        <v>696319</v>
      </c>
      <c r="I24" s="63">
        <f t="shared" si="0"/>
        <v>2137985</v>
      </c>
      <c r="J24" s="76">
        <f>I24/'ABS Estimated Population'!D11</f>
        <v>0.19558693140796865</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3077</v>
      </c>
      <c r="D29" s="111">
        <v>8278</v>
      </c>
      <c r="E29" s="111">
        <v>126464</v>
      </c>
      <c r="F29" s="111">
        <v>206578</v>
      </c>
      <c r="G29" s="111">
        <v>207832</v>
      </c>
      <c r="H29" s="111">
        <v>389883</v>
      </c>
      <c r="I29" s="104">
        <v>942112</v>
      </c>
      <c r="J29" s="75">
        <f>I29/'ABS Estimated Population'!C3</f>
        <v>0.28317188142940919</v>
      </c>
    </row>
    <row r="30" spans="1:10" s="24" customFormat="1" ht="20.100000000000001" customHeight="1" x14ac:dyDescent="0.2">
      <c r="A30" s="144"/>
      <c r="B30" s="22" t="s">
        <v>4</v>
      </c>
      <c r="C30" s="111">
        <v>3267</v>
      </c>
      <c r="D30" s="111">
        <v>11409</v>
      </c>
      <c r="E30" s="111">
        <v>31807</v>
      </c>
      <c r="F30" s="111">
        <v>43701</v>
      </c>
      <c r="G30" s="111">
        <v>38767</v>
      </c>
      <c r="H30" s="111">
        <v>61615</v>
      </c>
      <c r="I30" s="104">
        <v>190566</v>
      </c>
      <c r="J30" s="75">
        <f>I30/'ABS Estimated Population'!C4</f>
        <v>7.0306429869552031E-2</v>
      </c>
    </row>
    <row r="31" spans="1:10" s="24" customFormat="1" ht="20.100000000000001" customHeight="1" x14ac:dyDescent="0.2">
      <c r="A31" s="144"/>
      <c r="B31" s="22" t="s">
        <v>5</v>
      </c>
      <c r="C31" s="111">
        <v>2449</v>
      </c>
      <c r="D31" s="111">
        <v>7664</v>
      </c>
      <c r="E31" s="111">
        <v>83242</v>
      </c>
      <c r="F31" s="111">
        <v>89124</v>
      </c>
      <c r="G31" s="111">
        <v>65959</v>
      </c>
      <c r="H31" s="111">
        <v>74998</v>
      </c>
      <c r="I31" s="104">
        <v>323436</v>
      </c>
      <c r="J31" s="75">
        <f>I31/'ABS Estimated Population'!C5</f>
        <v>0.15036715907902232</v>
      </c>
    </row>
    <row r="32" spans="1:10" s="24" customFormat="1" ht="20.100000000000001" customHeight="1" x14ac:dyDescent="0.2">
      <c r="A32" s="144"/>
      <c r="B32" s="22" t="s">
        <v>6</v>
      </c>
      <c r="C32" s="111">
        <v>32469</v>
      </c>
      <c r="D32" s="111">
        <v>67456</v>
      </c>
      <c r="E32" s="111">
        <v>78290</v>
      </c>
      <c r="F32" s="111">
        <v>70828</v>
      </c>
      <c r="G32" s="111">
        <v>64187</v>
      </c>
      <c r="H32" s="111">
        <v>113465</v>
      </c>
      <c r="I32" s="104">
        <v>426695</v>
      </c>
      <c r="J32" s="75">
        <f>I32/'ABS Estimated Population'!C6</f>
        <v>0.57315964167364042</v>
      </c>
    </row>
    <row r="33" spans="1:10" s="24" customFormat="1" ht="20.100000000000001" customHeight="1" x14ac:dyDescent="0.2">
      <c r="A33" s="144"/>
      <c r="B33" s="22" t="s">
        <v>7</v>
      </c>
      <c r="C33" s="111">
        <v>889</v>
      </c>
      <c r="D33" s="111">
        <v>3061</v>
      </c>
      <c r="E33" s="111">
        <v>16449</v>
      </c>
      <c r="F33" s="111">
        <v>48538</v>
      </c>
      <c r="G33" s="111">
        <v>52852</v>
      </c>
      <c r="H33" s="111">
        <v>94768</v>
      </c>
      <c r="I33" s="104">
        <v>216557</v>
      </c>
      <c r="J33" s="75">
        <f>I33/'ABS Estimated Population'!C7</f>
        <v>0.18829930056309713</v>
      </c>
    </row>
    <row r="34" spans="1:10" s="24" customFormat="1" ht="20.100000000000001" customHeight="1" x14ac:dyDescent="0.2">
      <c r="A34" s="144"/>
      <c r="B34" s="22" t="s">
        <v>8</v>
      </c>
      <c r="C34" s="111">
        <v>256</v>
      </c>
      <c r="D34" s="111">
        <v>857</v>
      </c>
      <c r="E34" s="111">
        <v>4522</v>
      </c>
      <c r="F34" s="111">
        <v>14603</v>
      </c>
      <c r="G34" s="111">
        <v>16038</v>
      </c>
      <c r="H34" s="111">
        <v>32747</v>
      </c>
      <c r="I34" s="104">
        <v>69023</v>
      </c>
      <c r="J34" s="75">
        <f>I34/'ABS Estimated Population'!C8</f>
        <v>0.29746292649080541</v>
      </c>
    </row>
    <row r="35" spans="1:10" s="24" customFormat="1" ht="20.100000000000001" customHeight="1" x14ac:dyDescent="0.2">
      <c r="A35" s="144"/>
      <c r="B35" s="22" t="s">
        <v>9</v>
      </c>
      <c r="C35" s="111">
        <v>105</v>
      </c>
      <c r="D35" s="111">
        <v>343</v>
      </c>
      <c r="E35" s="111">
        <v>524</v>
      </c>
      <c r="F35" s="111">
        <v>855</v>
      </c>
      <c r="G35" s="111">
        <v>930</v>
      </c>
      <c r="H35" s="111">
        <v>912</v>
      </c>
      <c r="I35" s="104">
        <v>3669</v>
      </c>
      <c r="J35" s="75">
        <f>I35/'ABS Estimated Population'!C9</f>
        <v>3.6906270746574932E-2</v>
      </c>
    </row>
    <row r="36" spans="1:10" s="24" customFormat="1" ht="20.100000000000001" customHeight="1" x14ac:dyDescent="0.2">
      <c r="A36" s="144"/>
      <c r="B36" s="22" t="s">
        <v>10</v>
      </c>
      <c r="C36" s="111">
        <v>388</v>
      </c>
      <c r="D36" s="111">
        <v>1328</v>
      </c>
      <c r="E36" s="111">
        <v>1874</v>
      </c>
      <c r="F36" s="111">
        <v>2829</v>
      </c>
      <c r="G36" s="111">
        <v>2547</v>
      </c>
      <c r="H36" s="111">
        <v>3303</v>
      </c>
      <c r="I36" s="104">
        <v>12269</v>
      </c>
      <c r="J36" s="75">
        <f>I36/'ABS Estimated Population'!C10</f>
        <v>6.6344022062401989E-2</v>
      </c>
    </row>
    <row r="37" spans="1:10" s="24" customFormat="1" ht="20.100000000000001" customHeight="1" x14ac:dyDescent="0.2">
      <c r="A37" s="146" t="s">
        <v>18</v>
      </c>
      <c r="B37" s="147"/>
      <c r="C37" s="86">
        <f>SUM(C29:C36)</f>
        <v>42900</v>
      </c>
      <c r="D37" s="86">
        <f t="shared" ref="D37:I37" si="1">SUM(D29:D36)</f>
        <v>100396</v>
      </c>
      <c r="E37" s="86">
        <f t="shared" si="1"/>
        <v>343172</v>
      </c>
      <c r="F37" s="86">
        <f t="shared" si="1"/>
        <v>477056</v>
      </c>
      <c r="G37" s="86">
        <f t="shared" si="1"/>
        <v>449112</v>
      </c>
      <c r="H37" s="86">
        <f t="shared" si="1"/>
        <v>771691</v>
      </c>
      <c r="I37" s="86">
        <f t="shared" si="1"/>
        <v>2184327</v>
      </c>
      <c r="J37" s="76">
        <f>I37/'ABS Estimated Population'!C11</f>
        <v>0.20608044425198055</v>
      </c>
    </row>
    <row r="40" spans="1:10" s="24" customFormat="1" ht="20.100000000000001" customHeight="1" x14ac:dyDescent="0.2">
      <c r="A40" s="146" t="s">
        <v>11</v>
      </c>
      <c r="B40" s="148"/>
      <c r="C40" s="148"/>
      <c r="D40" s="160" t="s">
        <v>20</v>
      </c>
      <c r="E40" s="160"/>
      <c r="F40" s="160"/>
      <c r="G40" s="160"/>
      <c r="H40" s="160"/>
      <c r="I40" s="160"/>
      <c r="J40" s="160"/>
    </row>
    <row r="41" spans="1:10" s="24" customFormat="1" ht="20.100000000000001" customHeight="1" x14ac:dyDescent="0.2">
      <c r="A41" s="148"/>
      <c r="B41" s="148"/>
      <c r="C41" s="148"/>
      <c r="D41" s="22" t="s">
        <v>21</v>
      </c>
      <c r="E41" s="22" t="s">
        <v>12</v>
      </c>
      <c r="F41" s="22" t="s">
        <v>13</v>
      </c>
      <c r="G41" s="22" t="s">
        <v>14</v>
      </c>
      <c r="H41" s="22" t="s">
        <v>15</v>
      </c>
      <c r="I41" s="22" t="s">
        <v>16</v>
      </c>
      <c r="J41" s="22" t="s">
        <v>2</v>
      </c>
    </row>
    <row r="42" spans="1:10" s="24" customFormat="1" ht="20.100000000000001" customHeight="1" x14ac:dyDescent="0.2">
      <c r="A42" s="144" t="s">
        <v>17</v>
      </c>
      <c r="B42" s="145"/>
      <c r="C42" s="22" t="s">
        <v>3</v>
      </c>
      <c r="D42" s="111">
        <v>0</v>
      </c>
      <c r="E42" s="111">
        <v>0</v>
      </c>
      <c r="F42" s="111">
        <v>0</v>
      </c>
      <c r="G42" s="111">
        <v>4</v>
      </c>
      <c r="H42" s="111">
        <v>13</v>
      </c>
      <c r="I42" s="111">
        <v>16</v>
      </c>
      <c r="J42" s="29">
        <v>33</v>
      </c>
    </row>
    <row r="43" spans="1:10" s="24" customFormat="1" ht="20.100000000000001" customHeight="1" x14ac:dyDescent="0.2">
      <c r="A43" s="145"/>
      <c r="B43" s="145"/>
      <c r="C43" s="22" t="s">
        <v>4</v>
      </c>
      <c r="D43" s="111">
        <v>0</v>
      </c>
      <c r="E43" s="111">
        <v>0</v>
      </c>
      <c r="F43" s="111">
        <v>779</v>
      </c>
      <c r="G43" s="111">
        <v>1180</v>
      </c>
      <c r="H43" s="111">
        <v>755</v>
      </c>
      <c r="I43" s="111">
        <v>948</v>
      </c>
      <c r="J43" s="29">
        <v>3662</v>
      </c>
    </row>
    <row r="44" spans="1:10" s="24" customFormat="1" ht="20.100000000000001" customHeight="1" x14ac:dyDescent="0.2">
      <c r="A44" s="145"/>
      <c r="B44" s="145"/>
      <c r="C44" s="22" t="s">
        <v>5</v>
      </c>
      <c r="D44" s="111">
        <v>0</v>
      </c>
      <c r="E44" s="111">
        <v>0</v>
      </c>
      <c r="F44" s="111">
        <v>0</v>
      </c>
      <c r="G44" s="111">
        <v>1</v>
      </c>
      <c r="H44" s="111">
        <v>0</v>
      </c>
      <c r="I44" s="111">
        <v>1</v>
      </c>
      <c r="J44" s="29">
        <v>2</v>
      </c>
    </row>
    <row r="45" spans="1:10" s="24" customFormat="1" ht="20.100000000000001" customHeight="1" x14ac:dyDescent="0.2">
      <c r="A45" s="145"/>
      <c r="B45" s="145"/>
      <c r="C45" s="22" t="s">
        <v>6</v>
      </c>
      <c r="D45" s="111">
        <v>0</v>
      </c>
      <c r="E45" s="111">
        <v>0</v>
      </c>
      <c r="F45" s="111">
        <v>17</v>
      </c>
      <c r="G45" s="111">
        <v>21</v>
      </c>
      <c r="H45" s="111">
        <v>9</v>
      </c>
      <c r="I45" s="111">
        <v>15</v>
      </c>
      <c r="J45" s="29">
        <v>62</v>
      </c>
    </row>
    <row r="46" spans="1:10" s="24" customFormat="1" ht="20.100000000000001" customHeight="1" x14ac:dyDescent="0.2">
      <c r="A46" s="145"/>
      <c r="B46" s="145"/>
      <c r="C46" s="22" t="s">
        <v>7</v>
      </c>
      <c r="D46" s="111">
        <v>0</v>
      </c>
      <c r="E46" s="111">
        <v>0</v>
      </c>
      <c r="F46" s="111">
        <v>125</v>
      </c>
      <c r="G46" s="111">
        <v>394</v>
      </c>
      <c r="H46" s="111">
        <v>288</v>
      </c>
      <c r="I46" s="111">
        <v>473</v>
      </c>
      <c r="J46" s="29">
        <v>1280</v>
      </c>
    </row>
    <row r="47" spans="1:10" s="24" customFormat="1" ht="20.100000000000001" customHeight="1" x14ac:dyDescent="0.2">
      <c r="A47" s="145"/>
      <c r="B47" s="145"/>
      <c r="C47" s="22" t="s">
        <v>8</v>
      </c>
      <c r="D47" s="112">
        <v>0</v>
      </c>
      <c r="E47" s="112">
        <v>0</v>
      </c>
      <c r="F47" s="112">
        <v>0</v>
      </c>
      <c r="G47" s="112">
        <v>0</v>
      </c>
      <c r="H47" s="112">
        <v>0</v>
      </c>
      <c r="I47" s="112">
        <v>0</v>
      </c>
      <c r="J47" s="29">
        <v>0</v>
      </c>
    </row>
    <row r="48" spans="1:10" s="24" customFormat="1" ht="20.100000000000001" customHeight="1" x14ac:dyDescent="0.2">
      <c r="A48" s="145"/>
      <c r="B48" s="145"/>
      <c r="C48" s="22" t="s">
        <v>9</v>
      </c>
      <c r="D48" s="112">
        <v>0</v>
      </c>
      <c r="E48" s="112">
        <v>0</v>
      </c>
      <c r="F48" s="112">
        <v>0</v>
      </c>
      <c r="G48" s="112">
        <v>0</v>
      </c>
      <c r="H48" s="112">
        <v>0</v>
      </c>
      <c r="I48" s="112">
        <v>0</v>
      </c>
      <c r="J48" s="29">
        <v>0</v>
      </c>
    </row>
    <row r="49" spans="1:10" s="24" customFormat="1" ht="20.100000000000001" customHeight="1" x14ac:dyDescent="0.2">
      <c r="A49" s="145"/>
      <c r="B49" s="145"/>
      <c r="C49" s="22" t="s">
        <v>10</v>
      </c>
      <c r="D49" s="112">
        <v>0</v>
      </c>
      <c r="E49" s="112">
        <v>0</v>
      </c>
      <c r="F49" s="112">
        <v>0</v>
      </c>
      <c r="G49" s="112">
        <v>0</v>
      </c>
      <c r="H49" s="112">
        <v>0</v>
      </c>
      <c r="I49" s="112">
        <v>0</v>
      </c>
      <c r="J49" s="29">
        <v>0</v>
      </c>
    </row>
    <row r="50" spans="1:10" s="24" customFormat="1" ht="20.100000000000001" customHeight="1" x14ac:dyDescent="0.2">
      <c r="A50" s="146" t="s">
        <v>18</v>
      </c>
      <c r="B50" s="148"/>
      <c r="C50" s="148"/>
      <c r="D50" s="47">
        <f t="shared" ref="D50:I50" si="2">SUM(D42:D49)</f>
        <v>0</v>
      </c>
      <c r="E50" s="47">
        <f t="shared" si="2"/>
        <v>0</v>
      </c>
      <c r="F50" s="47">
        <f t="shared" si="2"/>
        <v>921</v>
      </c>
      <c r="G50" s="47">
        <f t="shared" si="2"/>
        <v>1600</v>
      </c>
      <c r="H50" s="47">
        <f t="shared" si="2"/>
        <v>1065</v>
      </c>
      <c r="I50" s="47">
        <f t="shared" si="2"/>
        <v>1453</v>
      </c>
      <c r="J50" s="65">
        <f t="shared" ref="J50" si="3">SUM(D50:I50)</f>
        <v>5039</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46</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35</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6.75" customHeight="1" x14ac:dyDescent="0.2">
      <c r="A57" s="182" t="s">
        <v>31</v>
      </c>
      <c r="B57" s="183"/>
      <c r="C57" s="183"/>
      <c r="D57" s="183"/>
      <c r="E57" s="183"/>
      <c r="F57" s="183"/>
      <c r="G57" s="183"/>
      <c r="H57" s="183"/>
      <c r="I57" s="183"/>
      <c r="J57" s="183"/>
    </row>
    <row r="58" spans="1:10" s="13" customFormat="1" ht="6.75" customHeight="1" x14ac:dyDescent="0.2">
      <c r="A58" s="183"/>
      <c r="B58" s="183"/>
      <c r="C58" s="183"/>
      <c r="D58" s="183"/>
      <c r="E58" s="183"/>
      <c r="F58" s="183"/>
      <c r="G58" s="183"/>
      <c r="H58" s="183"/>
      <c r="I58" s="183"/>
      <c r="J58" s="183"/>
    </row>
    <row r="59" spans="1:10" ht="20.100000000000001" customHeight="1" x14ac:dyDescent="0.2">
      <c r="A59" s="177" t="s">
        <v>50</v>
      </c>
      <c r="B59" s="178"/>
      <c r="C59" s="178"/>
      <c r="D59" s="178"/>
      <c r="E59" s="178"/>
      <c r="F59" s="178"/>
      <c r="G59" s="178"/>
      <c r="H59" s="178"/>
      <c r="I59" s="178"/>
      <c r="J59" s="178"/>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28/02/2025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C3" sqref="C3:D10"/>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65" t="s">
        <v>11</v>
      </c>
      <c r="B1" s="166"/>
      <c r="C1" s="157"/>
      <c r="D1" s="158"/>
      <c r="E1" s="159"/>
      <c r="F1" s="33"/>
      <c r="G1" s="33"/>
      <c r="H1" s="33"/>
      <c r="I1" s="33"/>
      <c r="J1" s="33"/>
      <c r="K1" s="33"/>
    </row>
    <row r="2" spans="1:11" s="13" customFormat="1" ht="50.1" customHeight="1" x14ac:dyDescent="0.2">
      <c r="A2" s="166"/>
      <c r="B2" s="166"/>
      <c r="C2" s="10" t="s">
        <v>22</v>
      </c>
      <c r="D2" s="10" t="s">
        <v>23</v>
      </c>
      <c r="E2" s="14" t="s">
        <v>24</v>
      </c>
      <c r="F2" s="36"/>
      <c r="G2" s="27"/>
      <c r="H2" s="27"/>
      <c r="I2" s="27"/>
      <c r="J2" s="27"/>
      <c r="K2" s="27"/>
    </row>
    <row r="3" spans="1:11" s="24" customFormat="1" ht="20.100000000000001" customHeight="1" x14ac:dyDescent="0.2">
      <c r="A3" s="144" t="s">
        <v>17</v>
      </c>
      <c r="B3" s="22" t="s">
        <v>3</v>
      </c>
      <c r="C3" s="111">
        <v>1826343</v>
      </c>
      <c r="D3" s="109">
        <v>0.42180000000000001</v>
      </c>
      <c r="E3" s="16">
        <f>IF(C3=0,0,(C3-'Feb 25'!C3)/'Feb 25'!C3)</f>
        <v>-8.540929943022143E-5</v>
      </c>
      <c r="F3" s="37"/>
      <c r="G3" s="33"/>
      <c r="H3" s="33"/>
      <c r="I3" s="33"/>
      <c r="J3" s="33"/>
      <c r="K3" s="33"/>
    </row>
    <row r="4" spans="1:11" s="24" customFormat="1" ht="20.100000000000001" customHeight="1" x14ac:dyDescent="0.2">
      <c r="A4" s="144"/>
      <c r="B4" s="22" t="s">
        <v>4</v>
      </c>
      <c r="C4" s="111">
        <v>454436</v>
      </c>
      <c r="D4" s="109">
        <v>0.105</v>
      </c>
      <c r="E4" s="16">
        <f>IF(C4=0,0,(C4-'Feb 25'!C4)/'Feb 25'!C4)</f>
        <v>-9.4613832542317689E-5</v>
      </c>
      <c r="F4" s="37"/>
      <c r="G4" s="33"/>
      <c r="H4" s="33"/>
      <c r="I4" s="33"/>
      <c r="J4" s="33"/>
      <c r="K4" s="33"/>
    </row>
    <row r="5" spans="1:11" s="24" customFormat="1" ht="20.100000000000001" customHeight="1" x14ac:dyDescent="0.2">
      <c r="A5" s="144"/>
      <c r="B5" s="22" t="s">
        <v>5</v>
      </c>
      <c r="C5" s="111">
        <v>635714</v>
      </c>
      <c r="D5" s="109">
        <v>0.14680000000000001</v>
      </c>
      <c r="E5" s="16">
        <f>IF(C5=0,0,(C5-'Feb 25'!C5)/'Feb 25'!C5)</f>
        <v>9.24224603898118E-4</v>
      </c>
      <c r="F5" s="37"/>
      <c r="G5" s="33"/>
      <c r="H5" s="33"/>
      <c r="I5" s="33"/>
      <c r="J5" s="33"/>
      <c r="K5" s="33"/>
    </row>
    <row r="6" spans="1:11" s="24" customFormat="1" ht="20.100000000000001" customHeight="1" x14ac:dyDescent="0.2">
      <c r="A6" s="144"/>
      <c r="B6" s="22" t="s">
        <v>6</v>
      </c>
      <c r="C6" s="111">
        <v>802228</v>
      </c>
      <c r="D6" s="109">
        <v>0.18540000000000001</v>
      </c>
      <c r="E6" s="16">
        <f>IF(C6=0,0,(C6-'Feb 25'!C6)/'Feb 25'!C6)</f>
        <v>1.9095815031616125E-3</v>
      </c>
      <c r="F6" s="37"/>
      <c r="G6" s="33"/>
      <c r="H6" s="33"/>
      <c r="I6" s="33"/>
      <c r="J6" s="33"/>
      <c r="K6" s="33"/>
    </row>
    <row r="7" spans="1:11" s="24" customFormat="1" ht="20.100000000000001" customHeight="1" x14ac:dyDescent="0.2">
      <c r="A7" s="144"/>
      <c r="B7" s="22" t="s">
        <v>7</v>
      </c>
      <c r="C7" s="111">
        <v>436103</v>
      </c>
      <c r="D7" s="109">
        <v>0.1007</v>
      </c>
      <c r="E7" s="16">
        <f>IF(C7=0,0,(C7-'Feb 25'!C7)/'Feb 25'!C7)</f>
        <v>6.217992253895997E-4</v>
      </c>
      <c r="F7" s="37"/>
      <c r="G7" s="33"/>
      <c r="H7" s="33"/>
      <c r="I7" s="33"/>
      <c r="J7" s="33"/>
      <c r="K7" s="33"/>
    </row>
    <row r="8" spans="1:11" s="24" customFormat="1" ht="20.100000000000001" customHeight="1" x14ac:dyDescent="0.2">
      <c r="A8" s="144"/>
      <c r="B8" s="22" t="s">
        <v>8</v>
      </c>
      <c r="C8" s="111">
        <v>136456</v>
      </c>
      <c r="D8" s="109">
        <v>3.15E-2</v>
      </c>
      <c r="E8" s="16">
        <f>IF(C8=0,0,(C8-'Feb 25'!C8)/'Feb 25'!C8)</f>
        <v>-1.3189325439277812E-4</v>
      </c>
      <c r="F8" s="37"/>
      <c r="G8" s="33"/>
      <c r="H8" s="33"/>
      <c r="I8" s="33"/>
      <c r="J8" s="33"/>
      <c r="K8" s="33"/>
    </row>
    <row r="9" spans="1:11" s="24" customFormat="1" ht="20.100000000000001" customHeight="1" x14ac:dyDescent="0.2">
      <c r="A9" s="144"/>
      <c r="B9" s="22" t="s">
        <v>9</v>
      </c>
      <c r="C9" s="111">
        <v>8329</v>
      </c>
      <c r="D9" s="109">
        <v>1.9E-3</v>
      </c>
      <c r="E9" s="16">
        <f>IF(C9=0,0,(C9-'Feb 25'!C9)/'Feb 25'!C9)</f>
        <v>-9.5957778577425933E-4</v>
      </c>
      <c r="F9" s="37"/>
      <c r="G9" s="33"/>
      <c r="H9" s="33"/>
      <c r="I9" s="33"/>
      <c r="J9" s="33"/>
      <c r="K9" s="33"/>
    </row>
    <row r="10" spans="1:11" s="24" customFormat="1" ht="20.100000000000001" customHeight="1" x14ac:dyDescent="0.2">
      <c r="A10" s="144"/>
      <c r="B10" s="22" t="s">
        <v>10</v>
      </c>
      <c r="C10" s="111">
        <v>29927</v>
      </c>
      <c r="D10" s="109">
        <v>6.8999999999999999E-3</v>
      </c>
      <c r="E10" s="16">
        <f>IF(C10=0,0,(C10-'Feb 25'!C10)/'Feb 25'!C10)</f>
        <v>7.6912787586944889E-4</v>
      </c>
      <c r="F10" s="37"/>
      <c r="G10" s="33"/>
      <c r="H10" s="33"/>
      <c r="I10" s="33"/>
      <c r="J10" s="33"/>
      <c r="K10" s="33"/>
    </row>
    <row r="11" spans="1:11" s="13" customFormat="1" ht="20.100000000000001" customHeight="1" x14ac:dyDescent="0.2">
      <c r="A11" s="146" t="s">
        <v>18</v>
      </c>
      <c r="B11" s="147"/>
      <c r="C11" s="63">
        <f>SUM(C3:C10)</f>
        <v>4329536</v>
      </c>
      <c r="D11" s="20">
        <f>SUM(D3:D10)</f>
        <v>1</v>
      </c>
      <c r="E11" s="21">
        <f>IF(C11=0,0,(C11-'Feb 25'!C11)/'Feb 25'!C11)</f>
        <v>5.0492784153631173E-4</v>
      </c>
      <c r="F11" s="38"/>
      <c r="G11" s="27"/>
      <c r="H11" s="27"/>
      <c r="I11" s="27"/>
      <c r="J11" s="27"/>
      <c r="K11" s="27"/>
    </row>
    <row r="14" spans="1:11" s="24" customFormat="1" ht="20.100000000000001" customHeight="1" x14ac:dyDescent="0.2">
      <c r="A14" s="146" t="s">
        <v>11</v>
      </c>
      <c r="B14" s="146"/>
      <c r="C14" s="161" t="s">
        <v>1</v>
      </c>
      <c r="D14" s="158"/>
      <c r="E14" s="158"/>
      <c r="F14" s="158"/>
      <c r="G14" s="158"/>
      <c r="H14" s="158"/>
      <c r="I14" s="158"/>
      <c r="J14" s="200"/>
      <c r="K14" s="33"/>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9435</v>
      </c>
      <c r="D16" s="111">
        <v>20614</v>
      </c>
      <c r="E16" s="111">
        <v>121281</v>
      </c>
      <c r="F16" s="111">
        <v>199281</v>
      </c>
      <c r="G16" s="111">
        <v>196015</v>
      </c>
      <c r="H16" s="111">
        <v>337631</v>
      </c>
      <c r="I16" s="122">
        <v>884257</v>
      </c>
      <c r="J16" s="123">
        <f>I16/'[1]ABS Estimated Population'!D3</f>
        <v>0.28080449334442253</v>
      </c>
      <c r="K16" s="33"/>
    </row>
    <row r="17" spans="1:11" s="24" customFormat="1" ht="20.100000000000001" customHeight="1" x14ac:dyDescent="0.2">
      <c r="A17" s="144"/>
      <c r="B17" s="22" t="s">
        <v>4</v>
      </c>
      <c r="C17" s="111">
        <v>9841</v>
      </c>
      <c r="D17" s="111">
        <v>25507</v>
      </c>
      <c r="E17" s="111">
        <v>41723</v>
      </c>
      <c r="F17" s="111">
        <v>60199</v>
      </c>
      <c r="G17" s="111">
        <v>48980</v>
      </c>
      <c r="H17" s="111">
        <v>73948</v>
      </c>
      <c r="I17" s="122">
        <v>260198</v>
      </c>
      <c r="J17" s="123">
        <f>I17/'[1]ABS Estimated Population'!D4</f>
        <v>0.10445259714427134</v>
      </c>
      <c r="K17" s="33"/>
    </row>
    <row r="18" spans="1:11" s="24" customFormat="1" ht="20.100000000000001" customHeight="1" x14ac:dyDescent="0.2">
      <c r="A18" s="144"/>
      <c r="B18" s="22" t="s">
        <v>5</v>
      </c>
      <c r="C18" s="111">
        <v>8380</v>
      </c>
      <c r="D18" s="111">
        <v>20399</v>
      </c>
      <c r="E18" s="111">
        <v>75588</v>
      </c>
      <c r="F18" s="111">
        <v>78874</v>
      </c>
      <c r="G18" s="111">
        <v>61323</v>
      </c>
      <c r="H18" s="111">
        <v>67467</v>
      </c>
      <c r="I18" s="122">
        <v>312031</v>
      </c>
      <c r="J18" s="123">
        <f>I18/'[1]ABS Estimated Population'!D5</f>
        <v>0.16060519495893907</v>
      </c>
      <c r="K18" s="33"/>
    </row>
    <row r="19" spans="1:11" s="24" customFormat="1" ht="20.100000000000001" customHeight="1" x14ac:dyDescent="0.2">
      <c r="A19" s="144"/>
      <c r="B19" s="22" t="s">
        <v>6</v>
      </c>
      <c r="C19" s="111">
        <v>33095</v>
      </c>
      <c r="D19" s="111">
        <v>57261</v>
      </c>
      <c r="E19" s="111">
        <v>66322</v>
      </c>
      <c r="F19" s="111">
        <v>61351</v>
      </c>
      <c r="G19" s="111">
        <v>57725</v>
      </c>
      <c r="H19" s="111">
        <v>98981</v>
      </c>
      <c r="I19" s="122">
        <v>374735</v>
      </c>
      <c r="J19" s="124">
        <f>I19/'[1]ABS Estimated Population'!D6</f>
        <v>0.53067261817939793</v>
      </c>
      <c r="K19" s="33"/>
    </row>
    <row r="20" spans="1:11" s="24" customFormat="1" ht="20.100000000000001" customHeight="1" x14ac:dyDescent="0.2">
      <c r="A20" s="144"/>
      <c r="B20" s="22" t="s">
        <v>7</v>
      </c>
      <c r="C20" s="111">
        <v>3036</v>
      </c>
      <c r="D20" s="111">
        <v>8176</v>
      </c>
      <c r="E20" s="111">
        <v>18638</v>
      </c>
      <c r="F20" s="111">
        <v>48602</v>
      </c>
      <c r="G20" s="111">
        <v>52142</v>
      </c>
      <c r="H20" s="111">
        <v>87564</v>
      </c>
      <c r="I20" s="122">
        <v>218158</v>
      </c>
      <c r="J20" s="124">
        <f>I20/'[1]ABS Estimated Population'!D7</f>
        <v>0.21061686321267034</v>
      </c>
      <c r="K20" s="33"/>
    </row>
    <row r="21" spans="1:11" s="24" customFormat="1" ht="20.100000000000001" customHeight="1" x14ac:dyDescent="0.2">
      <c r="A21" s="144"/>
      <c r="B21" s="22" t="s">
        <v>8</v>
      </c>
      <c r="C21" s="111">
        <v>893</v>
      </c>
      <c r="D21" s="111">
        <v>2305</v>
      </c>
      <c r="E21" s="111">
        <v>5020</v>
      </c>
      <c r="F21" s="111">
        <v>14109</v>
      </c>
      <c r="G21" s="111">
        <v>15752</v>
      </c>
      <c r="H21" s="111">
        <v>29367</v>
      </c>
      <c r="I21" s="122">
        <v>67446</v>
      </c>
      <c r="J21" s="124">
        <f>I21/'[1]ABS Estimated Population'!D8</f>
        <v>0.3181625201664261</v>
      </c>
      <c r="K21" s="33"/>
    </row>
    <row r="22" spans="1:11" s="24" customFormat="1" ht="20.100000000000001" customHeight="1" x14ac:dyDescent="0.2">
      <c r="A22" s="144"/>
      <c r="B22" s="22" t="s">
        <v>9</v>
      </c>
      <c r="C22" s="108">
        <v>238</v>
      </c>
      <c r="D22" s="108">
        <v>821</v>
      </c>
      <c r="E22" s="108">
        <v>793</v>
      </c>
      <c r="F22" s="111">
        <v>1069</v>
      </c>
      <c r="G22" s="108">
        <v>932</v>
      </c>
      <c r="H22" s="108">
        <v>802</v>
      </c>
      <c r="I22" s="122">
        <v>4655</v>
      </c>
      <c r="J22" s="124">
        <f>I22/'[1]ABS Estimated Population'!D9</f>
        <v>5.2903739061256963E-2</v>
      </c>
      <c r="K22" s="33"/>
    </row>
    <row r="23" spans="1:11" s="24" customFormat="1" ht="20.100000000000001" customHeight="1" x14ac:dyDescent="0.2">
      <c r="A23" s="144"/>
      <c r="B23" s="22" t="s">
        <v>10</v>
      </c>
      <c r="C23" s="111">
        <v>1085</v>
      </c>
      <c r="D23" s="111">
        <v>2769</v>
      </c>
      <c r="E23" s="111">
        <v>2886</v>
      </c>
      <c r="F23" s="111">
        <v>3879</v>
      </c>
      <c r="G23" s="111">
        <v>3104</v>
      </c>
      <c r="H23" s="111">
        <v>3919</v>
      </c>
      <c r="I23" s="122">
        <v>17642</v>
      </c>
      <c r="J23" s="124">
        <f>I23/'[1]ABS Estimated Population'!D10</f>
        <v>0.10963824722983513</v>
      </c>
      <c r="K23" s="33"/>
    </row>
    <row r="24" spans="1:11" s="24" customFormat="1" ht="20.100000000000001" customHeight="1" x14ac:dyDescent="0.2">
      <c r="A24" s="146" t="s">
        <v>18</v>
      </c>
      <c r="B24" s="147"/>
      <c r="C24" s="63">
        <f>SUM(C16:C23)</f>
        <v>66003</v>
      </c>
      <c r="D24" s="63">
        <f t="shared" ref="D24:I24" si="0">SUM(D16:D23)</f>
        <v>137852</v>
      </c>
      <c r="E24" s="63">
        <f t="shared" si="0"/>
        <v>332251</v>
      </c>
      <c r="F24" s="63">
        <f t="shared" si="0"/>
        <v>467364</v>
      </c>
      <c r="G24" s="63">
        <f t="shared" si="0"/>
        <v>435973</v>
      </c>
      <c r="H24" s="63">
        <f t="shared" si="0"/>
        <v>699679</v>
      </c>
      <c r="I24" s="63">
        <f t="shared" si="0"/>
        <v>2139122</v>
      </c>
      <c r="J24" s="76">
        <f>I24/'ABS Estimated Population'!D11</f>
        <v>0.19569094632903258</v>
      </c>
      <c r="K24" s="33"/>
    </row>
    <row r="27" spans="1:11" s="24" customFormat="1" ht="20.100000000000001" customHeight="1" x14ac:dyDescent="0.2">
      <c r="A27" s="146" t="s">
        <v>11</v>
      </c>
      <c r="B27" s="146"/>
      <c r="C27" s="163" t="s">
        <v>0</v>
      </c>
      <c r="D27" s="164"/>
      <c r="E27" s="164"/>
      <c r="F27" s="164"/>
      <c r="G27" s="164"/>
      <c r="H27" s="164"/>
      <c r="I27" s="164"/>
      <c r="J27" s="200"/>
      <c r="K27" s="33"/>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3048</v>
      </c>
      <c r="D29" s="111">
        <v>8302</v>
      </c>
      <c r="E29" s="111">
        <v>124851</v>
      </c>
      <c r="F29" s="111">
        <v>206350</v>
      </c>
      <c r="G29" s="111">
        <v>207928</v>
      </c>
      <c r="H29" s="111">
        <v>391574</v>
      </c>
      <c r="I29" s="122">
        <v>942053</v>
      </c>
      <c r="J29" s="124">
        <f>I29/'[1]ABS Estimated Population'!C3</f>
        <v>0.3095143362457366</v>
      </c>
      <c r="K29" s="33"/>
    </row>
    <row r="30" spans="1:11" s="24" customFormat="1" ht="20.100000000000001" customHeight="1" x14ac:dyDescent="0.2">
      <c r="A30" s="144"/>
      <c r="B30" s="22" t="s">
        <v>4</v>
      </c>
      <c r="C30" s="111">
        <v>3219</v>
      </c>
      <c r="D30" s="111">
        <v>11449</v>
      </c>
      <c r="E30" s="111">
        <v>31477</v>
      </c>
      <c r="F30" s="111">
        <v>43763</v>
      </c>
      <c r="G30" s="111">
        <v>38796</v>
      </c>
      <c r="H30" s="111">
        <v>61872</v>
      </c>
      <c r="I30" s="122">
        <v>190576</v>
      </c>
      <c r="J30" s="124">
        <f>I30/'[1]ABS Estimated Population'!C4</f>
        <v>7.9741147555182509E-2</v>
      </c>
      <c r="K30" s="33"/>
    </row>
    <row r="31" spans="1:11" s="24" customFormat="1" ht="20.100000000000001" customHeight="1" x14ac:dyDescent="0.2">
      <c r="A31" s="144"/>
      <c r="B31" s="22" t="s">
        <v>5</v>
      </c>
      <c r="C31" s="111">
        <v>2429</v>
      </c>
      <c r="D31" s="111">
        <v>7708</v>
      </c>
      <c r="E31" s="111">
        <v>82583</v>
      </c>
      <c r="F31" s="111">
        <v>89230</v>
      </c>
      <c r="G31" s="111">
        <v>66227</v>
      </c>
      <c r="H31" s="111">
        <v>75504</v>
      </c>
      <c r="I31" s="122">
        <v>323681</v>
      </c>
      <c r="J31" s="124">
        <f>I31/'[1]ABS Estimated Population'!C5</f>
        <v>0.17155178947446525</v>
      </c>
      <c r="K31" s="33"/>
    </row>
    <row r="32" spans="1:11" s="24" customFormat="1" ht="20.100000000000001" customHeight="1" x14ac:dyDescent="0.2">
      <c r="A32" s="144"/>
      <c r="B32" s="22" t="s">
        <v>6</v>
      </c>
      <c r="C32" s="111">
        <v>32408</v>
      </c>
      <c r="D32" s="111">
        <v>67467</v>
      </c>
      <c r="E32" s="111">
        <v>78335</v>
      </c>
      <c r="F32" s="111">
        <v>70936</v>
      </c>
      <c r="G32" s="111">
        <v>64253</v>
      </c>
      <c r="H32" s="111">
        <v>114032</v>
      </c>
      <c r="I32" s="122">
        <v>427431</v>
      </c>
      <c r="J32" s="124">
        <f>I32/'[1]ABS Estimated Population'!C6</f>
        <v>0.62648089547732355</v>
      </c>
      <c r="K32" s="33"/>
    </row>
    <row r="33" spans="1:13" s="24" customFormat="1" ht="20.100000000000001" customHeight="1" x14ac:dyDescent="0.2">
      <c r="A33" s="144"/>
      <c r="B33" s="22" t="s">
        <v>7</v>
      </c>
      <c r="C33" s="111">
        <v>902</v>
      </c>
      <c r="D33" s="111">
        <v>3066</v>
      </c>
      <c r="E33" s="111">
        <v>16227</v>
      </c>
      <c r="F33" s="111">
        <v>48379</v>
      </c>
      <c r="G33" s="111">
        <v>52946</v>
      </c>
      <c r="H33" s="111">
        <v>95145</v>
      </c>
      <c r="I33" s="122">
        <v>216665</v>
      </c>
      <c r="J33" s="124">
        <f>I33/'[1]ABS Estimated Population'!C7</f>
        <v>0.20698196950272357</v>
      </c>
      <c r="K33" s="33"/>
    </row>
    <row r="34" spans="1:13" s="24" customFormat="1" ht="20.100000000000001" customHeight="1" x14ac:dyDescent="0.2">
      <c r="A34" s="144"/>
      <c r="B34" s="22" t="s">
        <v>8</v>
      </c>
      <c r="C34" s="108">
        <v>251</v>
      </c>
      <c r="D34" s="108">
        <v>854</v>
      </c>
      <c r="E34" s="111">
        <v>4454</v>
      </c>
      <c r="F34" s="111">
        <v>14521</v>
      </c>
      <c r="G34" s="111">
        <v>16042</v>
      </c>
      <c r="H34" s="111">
        <v>32888</v>
      </c>
      <c r="I34" s="122">
        <v>69010</v>
      </c>
      <c r="J34" s="124">
        <f>I34/'[1]ABS Estimated Population'!C8</f>
        <v>0.3340966416049807</v>
      </c>
      <c r="K34" s="33"/>
    </row>
    <row r="35" spans="1:13" s="24" customFormat="1" ht="20.100000000000001" customHeight="1" x14ac:dyDescent="0.2">
      <c r="A35" s="144"/>
      <c r="B35" s="22" t="s">
        <v>9</v>
      </c>
      <c r="C35" s="108">
        <v>104</v>
      </c>
      <c r="D35" s="108">
        <v>338</v>
      </c>
      <c r="E35" s="108">
        <v>531</v>
      </c>
      <c r="F35" s="111">
        <v>847</v>
      </c>
      <c r="G35" s="108">
        <v>939</v>
      </c>
      <c r="H35" s="108">
        <v>915</v>
      </c>
      <c r="I35" s="122">
        <v>3674</v>
      </c>
      <c r="J35" s="124">
        <f>I35/'[1]ABS Estimated Population'!C9</f>
        <v>3.6879033958021744E-2</v>
      </c>
      <c r="K35" s="33"/>
    </row>
    <row r="36" spans="1:13" s="24" customFormat="1" ht="20.100000000000001" customHeight="1" x14ac:dyDescent="0.2">
      <c r="A36" s="144"/>
      <c r="B36" s="22" t="s">
        <v>10</v>
      </c>
      <c r="C36" s="108">
        <v>383</v>
      </c>
      <c r="D36" s="111">
        <v>1326</v>
      </c>
      <c r="E36" s="111">
        <v>1876</v>
      </c>
      <c r="F36" s="111">
        <v>2817</v>
      </c>
      <c r="G36" s="111">
        <v>2551</v>
      </c>
      <c r="H36" s="111">
        <v>3332</v>
      </c>
      <c r="I36" s="122">
        <v>12285</v>
      </c>
      <c r="J36" s="124">
        <f>I36/'[1]ABS Estimated Population'!C10</f>
        <v>7.8952442159383032E-2</v>
      </c>
      <c r="K36" s="33"/>
    </row>
    <row r="37" spans="1:13" s="24" customFormat="1" ht="20.100000000000001" customHeight="1" x14ac:dyDescent="0.2">
      <c r="A37" s="146" t="s">
        <v>18</v>
      </c>
      <c r="B37" s="147"/>
      <c r="C37" s="63">
        <f>SUM(C29:C36)</f>
        <v>42744</v>
      </c>
      <c r="D37" s="63">
        <f t="shared" ref="D37:I37" si="1">SUM(D29:D36)</f>
        <v>100510</v>
      </c>
      <c r="E37" s="63">
        <f t="shared" si="1"/>
        <v>340334</v>
      </c>
      <c r="F37" s="63">
        <f t="shared" si="1"/>
        <v>476843</v>
      </c>
      <c r="G37" s="63">
        <f t="shared" si="1"/>
        <v>449682</v>
      </c>
      <c r="H37" s="63">
        <f t="shared" si="1"/>
        <v>775262</v>
      </c>
      <c r="I37" s="63">
        <f t="shared" si="1"/>
        <v>2185375</v>
      </c>
      <c r="J37" s="76">
        <f>I37/'ABS Estimated Population'!C11</f>
        <v>0.20617931786640553</v>
      </c>
      <c r="K37" s="33"/>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c r="K41" s="33"/>
    </row>
    <row r="42" spans="1:13" s="24" customFormat="1" ht="20.100000000000001" customHeight="1" x14ac:dyDescent="0.2">
      <c r="A42" s="188" t="s">
        <v>17</v>
      </c>
      <c r="B42" s="189"/>
      <c r="C42" s="22" t="s">
        <v>3</v>
      </c>
      <c r="D42" s="108">
        <v>0</v>
      </c>
      <c r="E42" s="108">
        <v>0</v>
      </c>
      <c r="F42" s="108">
        <v>0</v>
      </c>
      <c r="G42" s="108">
        <v>3</v>
      </c>
      <c r="H42" s="108">
        <v>14</v>
      </c>
      <c r="I42" s="108">
        <v>16</v>
      </c>
      <c r="J42" s="61">
        <v>33</v>
      </c>
      <c r="K42" s="33"/>
    </row>
    <row r="43" spans="1:13" s="24" customFormat="1" ht="20.100000000000001" customHeight="1" x14ac:dyDescent="0.2">
      <c r="A43" s="190"/>
      <c r="B43" s="191"/>
      <c r="C43" s="22" t="s">
        <v>4</v>
      </c>
      <c r="D43" s="108">
        <v>0</v>
      </c>
      <c r="E43" s="108">
        <v>0</v>
      </c>
      <c r="F43" s="108">
        <v>765</v>
      </c>
      <c r="G43" s="108">
        <v>1182</v>
      </c>
      <c r="H43" s="108">
        <v>762</v>
      </c>
      <c r="I43" s="108">
        <v>953</v>
      </c>
      <c r="J43" s="61">
        <v>3662</v>
      </c>
      <c r="K43" s="33"/>
    </row>
    <row r="44" spans="1:13" s="24" customFormat="1" ht="20.100000000000001" customHeight="1" x14ac:dyDescent="0.2">
      <c r="A44" s="190"/>
      <c r="B44" s="191"/>
      <c r="C44" s="22" t="s">
        <v>5</v>
      </c>
      <c r="D44" s="108">
        <v>0</v>
      </c>
      <c r="E44" s="108">
        <v>0</v>
      </c>
      <c r="F44" s="108">
        <v>0</v>
      </c>
      <c r="G44" s="108">
        <v>1</v>
      </c>
      <c r="H44" s="108">
        <v>0</v>
      </c>
      <c r="I44" s="108">
        <v>1</v>
      </c>
      <c r="J44" s="61">
        <v>2</v>
      </c>
      <c r="K44" s="33"/>
    </row>
    <row r="45" spans="1:13" s="24" customFormat="1" ht="20.100000000000001" customHeight="1" x14ac:dyDescent="0.2">
      <c r="A45" s="190"/>
      <c r="B45" s="191"/>
      <c r="C45" s="22" t="s">
        <v>6</v>
      </c>
      <c r="D45" s="108">
        <v>0</v>
      </c>
      <c r="E45" s="108">
        <v>0</v>
      </c>
      <c r="F45" s="108">
        <v>16</v>
      </c>
      <c r="G45" s="108">
        <v>22</v>
      </c>
      <c r="H45" s="108">
        <v>9</v>
      </c>
      <c r="I45" s="108">
        <v>15</v>
      </c>
      <c r="J45" s="61">
        <v>62</v>
      </c>
      <c r="K45" s="33"/>
    </row>
    <row r="46" spans="1:13" s="24" customFormat="1" ht="20.100000000000001" customHeight="1" x14ac:dyDescent="0.2">
      <c r="A46" s="190"/>
      <c r="B46" s="191"/>
      <c r="C46" s="22" t="s">
        <v>7</v>
      </c>
      <c r="D46" s="108">
        <v>0</v>
      </c>
      <c r="E46" s="108">
        <v>0</v>
      </c>
      <c r="F46" s="108">
        <v>122</v>
      </c>
      <c r="G46" s="108">
        <v>394</v>
      </c>
      <c r="H46" s="108">
        <v>289</v>
      </c>
      <c r="I46" s="108">
        <v>475</v>
      </c>
      <c r="J46" s="61">
        <v>1280</v>
      </c>
      <c r="K46" s="33"/>
    </row>
    <row r="47" spans="1:13" s="24" customFormat="1" ht="20.100000000000001" customHeight="1" x14ac:dyDescent="0.2">
      <c r="A47" s="190"/>
      <c r="B47" s="191"/>
      <c r="C47" s="22" t="s">
        <v>8</v>
      </c>
      <c r="D47" s="112">
        <v>0</v>
      </c>
      <c r="E47" s="112">
        <v>0</v>
      </c>
      <c r="F47" s="112">
        <v>0</v>
      </c>
      <c r="G47" s="112">
        <v>0</v>
      </c>
      <c r="H47" s="112">
        <v>0</v>
      </c>
      <c r="I47" s="112">
        <v>0</v>
      </c>
      <c r="J47" s="61">
        <v>0</v>
      </c>
      <c r="K47" s="33"/>
    </row>
    <row r="48" spans="1:13" s="24" customFormat="1" ht="20.100000000000001" customHeight="1" x14ac:dyDescent="0.2">
      <c r="A48" s="190"/>
      <c r="B48" s="191"/>
      <c r="C48" s="22" t="s">
        <v>9</v>
      </c>
      <c r="D48" s="112">
        <v>0</v>
      </c>
      <c r="E48" s="112">
        <v>0</v>
      </c>
      <c r="F48" s="112">
        <v>0</v>
      </c>
      <c r="G48" s="112">
        <v>0</v>
      </c>
      <c r="H48" s="112">
        <v>0</v>
      </c>
      <c r="I48" s="112">
        <v>0</v>
      </c>
      <c r="J48" s="61">
        <v>0</v>
      </c>
      <c r="K48" s="33"/>
    </row>
    <row r="49" spans="1:11" s="24" customFormat="1" ht="20.100000000000001" customHeight="1" x14ac:dyDescent="0.2">
      <c r="A49" s="192"/>
      <c r="B49" s="193"/>
      <c r="C49" s="22" t="s">
        <v>10</v>
      </c>
      <c r="D49" s="112">
        <v>0</v>
      </c>
      <c r="E49" s="112">
        <v>0</v>
      </c>
      <c r="F49" s="112">
        <v>0</v>
      </c>
      <c r="G49" s="112">
        <v>0</v>
      </c>
      <c r="H49" s="112">
        <v>0</v>
      </c>
      <c r="I49" s="112">
        <v>0</v>
      </c>
      <c r="J49" s="61">
        <v>0</v>
      </c>
      <c r="K49" s="33"/>
    </row>
    <row r="50" spans="1:11" s="24" customFormat="1" ht="20.100000000000001" customHeight="1" x14ac:dyDescent="0.2">
      <c r="A50" s="146" t="s">
        <v>18</v>
      </c>
      <c r="B50" s="148"/>
      <c r="C50" s="148"/>
      <c r="D50" s="63">
        <f t="shared" ref="D50:I50" si="2">SUM(D42:D49)</f>
        <v>0</v>
      </c>
      <c r="E50" s="63">
        <f t="shared" si="2"/>
        <v>0</v>
      </c>
      <c r="F50" s="63">
        <f t="shared" si="2"/>
        <v>903</v>
      </c>
      <c r="G50" s="63">
        <f t="shared" si="2"/>
        <v>1602</v>
      </c>
      <c r="H50" s="63">
        <f t="shared" si="2"/>
        <v>1074</v>
      </c>
      <c r="I50" s="63">
        <f t="shared" si="2"/>
        <v>1460</v>
      </c>
      <c r="J50" s="63">
        <f>SUM(J42:J49)</f>
        <v>5039</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4" t="s">
        <v>19</v>
      </c>
      <c r="B52" s="195"/>
      <c r="C52" s="195"/>
      <c r="D52" s="195"/>
      <c r="E52" s="195"/>
      <c r="F52" s="195"/>
      <c r="G52" s="195"/>
      <c r="H52" s="195"/>
      <c r="I52" s="195"/>
      <c r="J52" s="195"/>
      <c r="K52" s="27"/>
    </row>
    <row r="53" spans="1:11" s="13" customFormat="1" ht="20.100000000000001" customHeight="1" x14ac:dyDescent="0.2">
      <c r="A53" s="196" t="s">
        <v>46</v>
      </c>
      <c r="B53" s="196"/>
      <c r="C53" s="196"/>
      <c r="D53" s="196"/>
      <c r="E53" s="196"/>
      <c r="F53" s="196"/>
      <c r="G53" s="196"/>
      <c r="H53" s="196"/>
      <c r="I53" s="196"/>
      <c r="J53" s="196"/>
      <c r="K53" s="27"/>
    </row>
    <row r="54" spans="1:11" s="13" customFormat="1" ht="20.100000000000001" customHeight="1" x14ac:dyDescent="0.2">
      <c r="A54" s="196"/>
      <c r="B54" s="196"/>
      <c r="C54" s="196"/>
      <c r="D54" s="196"/>
      <c r="E54" s="196"/>
      <c r="F54" s="196"/>
      <c r="G54" s="196"/>
      <c r="H54" s="196"/>
      <c r="I54" s="196"/>
      <c r="J54" s="196"/>
      <c r="K54" s="27"/>
    </row>
    <row r="55" spans="1:11" s="13" customFormat="1" ht="20.100000000000001" customHeight="1" x14ac:dyDescent="0.2">
      <c r="A55" s="194" t="s">
        <v>33</v>
      </c>
      <c r="B55" s="194"/>
      <c r="C55" s="194"/>
      <c r="D55" s="194"/>
      <c r="E55" s="194"/>
      <c r="F55" s="194"/>
      <c r="G55" s="194"/>
      <c r="H55" s="194"/>
      <c r="I55" s="194"/>
      <c r="J55" s="194"/>
      <c r="K55" s="27"/>
    </row>
    <row r="56" spans="1:11" s="13" customFormat="1" ht="20.100000000000001" customHeight="1" x14ac:dyDescent="0.2">
      <c r="A56" s="198" t="s">
        <v>30</v>
      </c>
      <c r="B56" s="199"/>
      <c r="C56" s="199"/>
      <c r="D56" s="199"/>
      <c r="E56" s="199"/>
      <c r="F56" s="199"/>
      <c r="G56" s="199"/>
      <c r="H56" s="199"/>
      <c r="I56" s="199"/>
      <c r="J56" s="199"/>
      <c r="K56" s="27"/>
    </row>
    <row r="57" spans="1:11" s="13" customFormat="1" ht="12.75" x14ac:dyDescent="0.2">
      <c r="A57" s="196" t="s">
        <v>31</v>
      </c>
      <c r="B57" s="197"/>
      <c r="C57" s="197"/>
      <c r="D57" s="197"/>
      <c r="E57" s="197"/>
      <c r="F57" s="197"/>
      <c r="G57" s="197"/>
      <c r="H57" s="197"/>
      <c r="I57" s="197"/>
      <c r="J57" s="197"/>
      <c r="K57" s="27"/>
    </row>
    <row r="58" spans="1:11" s="13" customFormat="1" ht="20.100000000000001" customHeight="1" x14ac:dyDescent="0.2">
      <c r="A58" s="197"/>
      <c r="B58" s="197"/>
      <c r="C58" s="197"/>
      <c r="D58" s="197"/>
      <c r="E58" s="197"/>
      <c r="F58" s="197"/>
      <c r="G58" s="197"/>
      <c r="H58" s="197"/>
      <c r="I58" s="197"/>
      <c r="J58" s="197"/>
      <c r="K58" s="27"/>
    </row>
    <row r="59" spans="1:11" ht="20.100000000000001" customHeight="1" x14ac:dyDescent="0.2">
      <c r="A59" s="186" t="s">
        <v>51</v>
      </c>
      <c r="B59" s="187"/>
      <c r="C59" s="187"/>
      <c r="D59" s="187"/>
      <c r="E59" s="187"/>
      <c r="F59" s="187"/>
      <c r="G59" s="187"/>
      <c r="H59" s="187"/>
      <c r="I59" s="187"/>
      <c r="J59" s="187"/>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31/03/2025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L47" sqref="L47"/>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33">
        <v>1826156</v>
      </c>
      <c r="D3" s="109">
        <v>0.42149999999999999</v>
      </c>
      <c r="E3" s="16">
        <f>IF(C3=0,0,(C3-'Mar 25'!C3)/'Mar 25'!C3)</f>
        <v>-1.0239040530721776E-4</v>
      </c>
      <c r="F3" s="37"/>
    </row>
    <row r="4" spans="1:10" s="24" customFormat="1" ht="20.100000000000001" customHeight="1" x14ac:dyDescent="0.2">
      <c r="A4" s="171"/>
      <c r="B4" s="22" t="s">
        <v>4</v>
      </c>
      <c r="C4" s="133">
        <v>454468</v>
      </c>
      <c r="D4" s="109">
        <v>0.10489999999999999</v>
      </c>
      <c r="E4" s="16">
        <f>IF(C4=0,0,(C4-'Mar 25'!C4)/'Mar 25'!C4)</f>
        <v>7.0416956403101868E-5</v>
      </c>
      <c r="F4" s="37"/>
    </row>
    <row r="5" spans="1:10" s="24" customFormat="1" ht="20.100000000000001" customHeight="1" x14ac:dyDescent="0.2">
      <c r="A5" s="171"/>
      <c r="B5" s="22" t="s">
        <v>5</v>
      </c>
      <c r="C5" s="133">
        <v>636317</v>
      </c>
      <c r="D5" s="109">
        <v>0.1469</v>
      </c>
      <c r="E5" s="16">
        <f>IF(C5=0,0,(C5-'Mar 25'!C5)/'Mar 25'!C5)</f>
        <v>9.4853975215269763E-4</v>
      </c>
      <c r="F5" s="37"/>
    </row>
    <row r="6" spans="1:10" s="24" customFormat="1" ht="20.100000000000001" customHeight="1" x14ac:dyDescent="0.2">
      <c r="A6" s="171"/>
      <c r="B6" s="22" t="s">
        <v>6</v>
      </c>
      <c r="C6" s="133">
        <v>803843</v>
      </c>
      <c r="D6" s="109">
        <v>0.1855</v>
      </c>
      <c r="E6" s="16">
        <f>IF(C6=0,0,(C6-'Mar 25'!C6)/'Mar 25'!C6)</f>
        <v>2.0131433956431339E-3</v>
      </c>
      <c r="F6" s="37"/>
    </row>
    <row r="7" spans="1:10" s="24" customFormat="1" ht="20.100000000000001" customHeight="1" x14ac:dyDescent="0.2">
      <c r="A7" s="171"/>
      <c r="B7" s="22" t="s">
        <v>7</v>
      </c>
      <c r="C7" s="133">
        <v>436787</v>
      </c>
      <c r="D7" s="109">
        <v>0.1009</v>
      </c>
      <c r="E7" s="16">
        <f>IF(C7=0,0,(C7-'Mar 25'!C7)/'Mar 25'!C7)</f>
        <v>1.5684368142388381E-3</v>
      </c>
      <c r="F7" s="37"/>
    </row>
    <row r="8" spans="1:10" s="24" customFormat="1" ht="20.100000000000001" customHeight="1" x14ac:dyDescent="0.2">
      <c r="A8" s="171"/>
      <c r="B8" s="22" t="s">
        <v>8</v>
      </c>
      <c r="C8" s="133">
        <v>136448</v>
      </c>
      <c r="D8" s="109">
        <v>3.15E-2</v>
      </c>
      <c r="E8" s="16">
        <f>IF(C8=0,0,(C8-'Mar 25'!C8)/'Mar 25'!C8)</f>
        <v>-5.8626956674679014E-5</v>
      </c>
      <c r="F8" s="37"/>
    </row>
    <row r="9" spans="1:10" s="24" customFormat="1" ht="20.100000000000001" customHeight="1" x14ac:dyDescent="0.2">
      <c r="A9" s="171"/>
      <c r="B9" s="22" t="s">
        <v>9</v>
      </c>
      <c r="C9" s="132">
        <v>8328</v>
      </c>
      <c r="D9" s="143">
        <v>1.9E-3</v>
      </c>
      <c r="E9" s="16">
        <f>IF(C9=0,0,(C9-'Mar 25'!C9)/'Mar 25'!C9)</f>
        <v>-1.2006243246488174E-4</v>
      </c>
      <c r="F9" s="37"/>
    </row>
    <row r="10" spans="1:10" s="24" customFormat="1" ht="20.100000000000001" customHeight="1" x14ac:dyDescent="0.2">
      <c r="A10" s="171"/>
      <c r="B10" s="22" t="s">
        <v>10</v>
      </c>
      <c r="C10">
        <v>29976</v>
      </c>
      <c r="D10" s="143">
        <v>6.8999999999999999E-3</v>
      </c>
      <c r="E10" s="16">
        <f>IF(C10=0,0,(C10-'Mar 25'!C10)/'Mar 25'!C10)</f>
        <v>1.6373174725164566E-3</v>
      </c>
      <c r="F10" s="37"/>
    </row>
    <row r="11" spans="1:10" s="13" customFormat="1" ht="20.100000000000001" customHeight="1" x14ac:dyDescent="0.2">
      <c r="A11" s="146" t="s">
        <v>18</v>
      </c>
      <c r="B11" s="147"/>
      <c r="C11" s="65">
        <f>SUM(C3:C10)</f>
        <v>4332323</v>
      </c>
      <c r="D11" s="66">
        <f>SUM(D3:D10)</f>
        <v>1</v>
      </c>
      <c r="E11" s="21">
        <f>IF(C11=0,0,(C11-'Mar 25'!C11)/'Mar 25'!C11)</f>
        <v>6.4371794113734127E-4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9319</v>
      </c>
      <c r="D16" s="111">
        <v>20667</v>
      </c>
      <c r="E16" s="111">
        <v>119922</v>
      </c>
      <c r="F16" s="111">
        <v>199092</v>
      </c>
      <c r="G16" s="111">
        <v>196043</v>
      </c>
      <c r="H16" s="111">
        <v>339114</v>
      </c>
      <c r="I16" s="62">
        <v>884157</v>
      </c>
      <c r="J16" s="74">
        <f>I16/'ABS Estimated Population'!D3</f>
        <v>0.25869790386573505</v>
      </c>
    </row>
    <row r="17" spans="1:10" s="24" customFormat="1" ht="20.100000000000001" customHeight="1" x14ac:dyDescent="0.2">
      <c r="A17" s="171"/>
      <c r="B17" s="22" t="s">
        <v>4</v>
      </c>
      <c r="C17" s="111">
        <v>9749</v>
      </c>
      <c r="D17" s="111">
        <v>25573</v>
      </c>
      <c r="E17" s="111">
        <v>41272</v>
      </c>
      <c r="F17" s="111">
        <v>60302</v>
      </c>
      <c r="G17" s="111">
        <v>49043</v>
      </c>
      <c r="H17" s="111">
        <v>74261</v>
      </c>
      <c r="I17" s="62">
        <v>260200</v>
      </c>
      <c r="J17" s="74">
        <f>I17/'ABS Estimated Population'!D4</f>
        <v>9.2343214388506567E-2</v>
      </c>
    </row>
    <row r="18" spans="1:10" s="24" customFormat="1" ht="20.100000000000001" customHeight="1" x14ac:dyDescent="0.2">
      <c r="A18" s="171"/>
      <c r="B18" s="22" t="s">
        <v>5</v>
      </c>
      <c r="C18" s="111">
        <v>8284</v>
      </c>
      <c r="D18" s="111">
        <v>20535</v>
      </c>
      <c r="E18" s="111">
        <v>75233</v>
      </c>
      <c r="F18" s="111">
        <v>78866</v>
      </c>
      <c r="G18" s="111">
        <v>61590</v>
      </c>
      <c r="H18" s="111">
        <v>67881</v>
      </c>
      <c r="I18" s="62">
        <v>312389</v>
      </c>
      <c r="J18" s="74">
        <f>I18/'ABS Estimated Population'!D5</f>
        <v>0.13985534043259981</v>
      </c>
    </row>
    <row r="19" spans="1:10" s="24" customFormat="1" ht="20.100000000000001" customHeight="1" x14ac:dyDescent="0.2">
      <c r="A19" s="171"/>
      <c r="B19" s="22" t="s">
        <v>6</v>
      </c>
      <c r="C19" s="111">
        <v>33120</v>
      </c>
      <c r="D19" s="111">
        <v>57372</v>
      </c>
      <c r="E19" s="111">
        <v>66353</v>
      </c>
      <c r="F19" s="111">
        <v>61445</v>
      </c>
      <c r="G19" s="111">
        <v>57811</v>
      </c>
      <c r="H19" s="111">
        <v>99440</v>
      </c>
      <c r="I19" s="62">
        <v>375541</v>
      </c>
      <c r="J19" s="75">
        <f>I19/'ABS Estimated Population'!D6</f>
        <v>0.48570464104461009</v>
      </c>
    </row>
    <row r="20" spans="1:10" s="24" customFormat="1" ht="20.100000000000001" customHeight="1" x14ac:dyDescent="0.2">
      <c r="A20" s="171"/>
      <c r="B20" s="22" t="s">
        <v>7</v>
      </c>
      <c r="C20" s="111">
        <v>3077</v>
      </c>
      <c r="D20" s="111">
        <v>8335</v>
      </c>
      <c r="E20" s="111">
        <v>18478</v>
      </c>
      <c r="F20" s="111">
        <v>48493</v>
      </c>
      <c r="G20" s="111">
        <v>52185</v>
      </c>
      <c r="H20" s="111">
        <v>87979</v>
      </c>
      <c r="I20" s="62">
        <v>218547</v>
      </c>
      <c r="J20" s="75">
        <f>I20/'ABS Estimated Population'!D7</f>
        <v>0.18884555928172894</v>
      </c>
    </row>
    <row r="21" spans="1:10" s="24" customFormat="1" ht="20.100000000000001" customHeight="1" x14ac:dyDescent="0.2">
      <c r="A21" s="171"/>
      <c r="B21" s="22" t="s">
        <v>8</v>
      </c>
      <c r="C21" s="111">
        <v>881</v>
      </c>
      <c r="D21" s="111">
        <v>2306</v>
      </c>
      <c r="E21" s="111">
        <v>4946</v>
      </c>
      <c r="F21" s="111">
        <v>14064</v>
      </c>
      <c r="G21" s="111">
        <v>15760</v>
      </c>
      <c r="H21" s="111">
        <v>29478</v>
      </c>
      <c r="I21" s="62">
        <v>67435</v>
      </c>
      <c r="J21" s="75">
        <f>I21/'ABS Estimated Population'!D8</f>
        <v>0.28063422043737907</v>
      </c>
    </row>
    <row r="22" spans="1:10" s="24" customFormat="1" ht="20.100000000000001" customHeight="1" x14ac:dyDescent="0.2">
      <c r="A22" s="171"/>
      <c r="B22" s="22" t="s">
        <v>9</v>
      </c>
      <c r="C22" s="111">
        <v>234</v>
      </c>
      <c r="D22" s="111">
        <v>823</v>
      </c>
      <c r="E22" s="111">
        <v>792</v>
      </c>
      <c r="F22" s="111">
        <v>1062</v>
      </c>
      <c r="G22" s="111">
        <v>936</v>
      </c>
      <c r="H22" s="111">
        <v>809</v>
      </c>
      <c r="I22" s="62">
        <v>4656</v>
      </c>
      <c r="J22" s="75">
        <f>I22/'ABS Estimated Population'!D9</f>
        <v>4.7545135201372435E-2</v>
      </c>
    </row>
    <row r="23" spans="1:10" s="24" customFormat="1" ht="20.100000000000001" customHeight="1" x14ac:dyDescent="0.2">
      <c r="A23" s="171"/>
      <c r="B23" s="22" t="s">
        <v>10</v>
      </c>
      <c r="C23" s="111">
        <v>1073</v>
      </c>
      <c r="D23" s="111">
        <v>2773</v>
      </c>
      <c r="E23" s="111">
        <v>2890</v>
      </c>
      <c r="F23" s="111">
        <v>3874</v>
      </c>
      <c r="G23" s="111">
        <v>3123</v>
      </c>
      <c r="H23" s="111">
        <v>3927</v>
      </c>
      <c r="I23" s="62">
        <v>17660</v>
      </c>
      <c r="J23" s="75">
        <f>I23/'ABS Estimated Population'!D10</f>
        <v>9.1357271076577679E-2</v>
      </c>
    </row>
    <row r="24" spans="1:10" s="24" customFormat="1" ht="20.100000000000001" customHeight="1" x14ac:dyDescent="0.2">
      <c r="A24" s="146" t="s">
        <v>18</v>
      </c>
      <c r="B24" s="147"/>
      <c r="C24" s="65">
        <f>SUM(C16:C23)</f>
        <v>65737</v>
      </c>
      <c r="D24" s="65">
        <f t="shared" ref="D24:I24" si="0">SUM(D16:D23)</f>
        <v>138384</v>
      </c>
      <c r="E24" s="65">
        <f t="shared" si="0"/>
        <v>329886</v>
      </c>
      <c r="F24" s="65">
        <f t="shared" si="0"/>
        <v>467198</v>
      </c>
      <c r="G24" s="65">
        <f t="shared" si="0"/>
        <v>436491</v>
      </c>
      <c r="H24" s="65">
        <f t="shared" si="0"/>
        <v>702889</v>
      </c>
      <c r="I24" s="65">
        <f t="shared" si="0"/>
        <v>2140585</v>
      </c>
      <c r="J24" s="87">
        <f>I24/'ABS Estimated Population'!D11</f>
        <v>0.19582478434971554</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3027</v>
      </c>
      <c r="D29" s="111">
        <v>8284</v>
      </c>
      <c r="E29" s="111">
        <v>123419</v>
      </c>
      <c r="F29" s="111">
        <v>206101</v>
      </c>
      <c r="G29" s="111">
        <v>207997</v>
      </c>
      <c r="H29" s="111">
        <v>393138</v>
      </c>
      <c r="I29" s="62">
        <v>941966</v>
      </c>
      <c r="J29" s="75">
        <f>I29/'ABS Estimated Population'!C3</f>
        <v>0.28312799801141991</v>
      </c>
    </row>
    <row r="30" spans="1:10" s="24" customFormat="1" ht="20.100000000000001" customHeight="1" x14ac:dyDescent="0.2">
      <c r="A30" s="144"/>
      <c r="B30" s="22" t="s">
        <v>4</v>
      </c>
      <c r="C30" s="111">
        <v>3179</v>
      </c>
      <c r="D30" s="111">
        <v>11458</v>
      </c>
      <c r="E30" s="111">
        <v>31164</v>
      </c>
      <c r="F30" s="111">
        <v>43852</v>
      </c>
      <c r="G30" s="111">
        <v>38833</v>
      </c>
      <c r="H30" s="111">
        <v>62120</v>
      </c>
      <c r="I30" s="62">
        <v>190606</v>
      </c>
      <c r="J30" s="75">
        <f>I30/'ABS Estimated Population'!C4</f>
        <v>7.0321187261714227E-2</v>
      </c>
    </row>
    <row r="31" spans="1:10" s="24" customFormat="1" ht="20.100000000000001" customHeight="1" x14ac:dyDescent="0.2">
      <c r="A31" s="144"/>
      <c r="B31" s="22" t="s">
        <v>5</v>
      </c>
      <c r="C31" s="111">
        <v>2409</v>
      </c>
      <c r="D31" s="111">
        <v>7766</v>
      </c>
      <c r="E31" s="111">
        <v>81983</v>
      </c>
      <c r="F31" s="111">
        <v>89301</v>
      </c>
      <c r="G31" s="111">
        <v>66493</v>
      </c>
      <c r="H31" s="111">
        <v>75974</v>
      </c>
      <c r="I31" s="62">
        <v>323926</v>
      </c>
      <c r="J31" s="75">
        <f>I31/'ABS Estimated Population'!C5</f>
        <v>0.15059496274945083</v>
      </c>
    </row>
    <row r="32" spans="1:10" s="24" customFormat="1" ht="20.100000000000001" customHeight="1" x14ac:dyDescent="0.2">
      <c r="A32" s="144"/>
      <c r="B32" s="22" t="s">
        <v>6</v>
      </c>
      <c r="C32" s="111">
        <v>32316</v>
      </c>
      <c r="D32" s="111">
        <v>67547</v>
      </c>
      <c r="E32" s="111">
        <v>78362</v>
      </c>
      <c r="F32" s="111">
        <v>71139</v>
      </c>
      <c r="G32" s="111">
        <v>64308</v>
      </c>
      <c r="H32" s="111">
        <v>114568</v>
      </c>
      <c r="I32" s="62">
        <v>428240</v>
      </c>
      <c r="J32" s="75">
        <f>I32/'ABS Estimated Population'!C6</f>
        <v>0.57523496865517465</v>
      </c>
    </row>
    <row r="33" spans="1:12" s="24" customFormat="1" ht="20.100000000000001" customHeight="1" x14ac:dyDescent="0.2">
      <c r="A33" s="144"/>
      <c r="B33" s="22" t="s">
        <v>7</v>
      </c>
      <c r="C33" s="111">
        <v>938</v>
      </c>
      <c r="D33" s="111">
        <v>3113</v>
      </c>
      <c r="E33" s="111">
        <v>16098</v>
      </c>
      <c r="F33" s="111">
        <v>48243</v>
      </c>
      <c r="G33" s="111">
        <v>52982</v>
      </c>
      <c r="H33" s="111">
        <v>95586</v>
      </c>
      <c r="I33" s="62">
        <v>216960</v>
      </c>
      <c r="J33" s="75">
        <f>I33/'ABS Estimated Population'!C7</f>
        <v>0.18864971462556995</v>
      </c>
    </row>
    <row r="34" spans="1:12" s="24" customFormat="1" ht="20.100000000000001" customHeight="1" x14ac:dyDescent="0.2">
      <c r="A34" s="144"/>
      <c r="B34" s="22" t="s">
        <v>8</v>
      </c>
      <c r="C34" s="111">
        <v>249</v>
      </c>
      <c r="D34" s="111">
        <v>847</v>
      </c>
      <c r="E34" s="111">
        <v>4376</v>
      </c>
      <c r="F34" s="111">
        <v>14482</v>
      </c>
      <c r="G34" s="111">
        <v>16040</v>
      </c>
      <c r="H34" s="111">
        <v>33019</v>
      </c>
      <c r="I34" s="62">
        <v>69013</v>
      </c>
      <c r="J34" s="75">
        <f>I34/'ABS Estimated Population'!C8</f>
        <v>0.29741983028715002</v>
      </c>
    </row>
    <row r="35" spans="1:12" s="24" customFormat="1" ht="20.100000000000001" customHeight="1" x14ac:dyDescent="0.2">
      <c r="A35" s="144"/>
      <c r="B35" s="22" t="s">
        <v>9</v>
      </c>
      <c r="C35" s="111">
        <v>106</v>
      </c>
      <c r="D35" s="111">
        <v>334</v>
      </c>
      <c r="E35" s="111">
        <v>531</v>
      </c>
      <c r="F35" s="111">
        <v>845</v>
      </c>
      <c r="G35" s="111">
        <v>937</v>
      </c>
      <c r="H35" s="111">
        <v>919</v>
      </c>
      <c r="I35" s="62">
        <v>3672</v>
      </c>
      <c r="J35" s="75">
        <f>I35/'ABS Estimated Population'!C9</f>
        <v>3.6936447582835416E-2</v>
      </c>
    </row>
    <row r="36" spans="1:12" s="24" customFormat="1" ht="20.100000000000001" customHeight="1" x14ac:dyDescent="0.2">
      <c r="A36" s="144"/>
      <c r="B36" s="22" t="s">
        <v>10</v>
      </c>
      <c r="C36" s="111">
        <v>383</v>
      </c>
      <c r="D36" s="111">
        <v>1340</v>
      </c>
      <c r="E36" s="111">
        <v>1871</v>
      </c>
      <c r="F36" s="111">
        <v>2811</v>
      </c>
      <c r="G36" s="111">
        <v>2559</v>
      </c>
      <c r="H36" s="111">
        <v>3352</v>
      </c>
      <c r="I36" s="62">
        <v>12316</v>
      </c>
      <c r="J36" s="75">
        <f>I36/'ABS Estimated Population'!C10</f>
        <v>6.6598172281403772E-2</v>
      </c>
    </row>
    <row r="37" spans="1:12" s="24" customFormat="1" ht="20.100000000000001" customHeight="1" x14ac:dyDescent="0.2">
      <c r="A37" s="146" t="s">
        <v>18</v>
      </c>
      <c r="B37" s="147"/>
      <c r="C37" s="65">
        <f>SUM(C29:C36)</f>
        <v>42607</v>
      </c>
      <c r="D37" s="65">
        <f t="shared" ref="D37:I37" si="1">SUM(D29:D36)</f>
        <v>100689</v>
      </c>
      <c r="E37" s="65">
        <f t="shared" si="1"/>
        <v>337804</v>
      </c>
      <c r="F37" s="65">
        <f t="shared" si="1"/>
        <v>476774</v>
      </c>
      <c r="G37" s="65">
        <f t="shared" si="1"/>
        <v>450149</v>
      </c>
      <c r="H37" s="65">
        <f t="shared" si="1"/>
        <v>778676</v>
      </c>
      <c r="I37" s="65">
        <f t="shared" si="1"/>
        <v>2186699</v>
      </c>
      <c r="J37" s="76">
        <f>I37/'ABS Estimated Population'!C11</f>
        <v>0.20630423071516379</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v>0</v>
      </c>
      <c r="E42" s="111">
        <v>0</v>
      </c>
      <c r="F42" s="111">
        <v>0</v>
      </c>
      <c r="G42" s="111">
        <v>3</v>
      </c>
      <c r="H42" s="111">
        <v>14</v>
      </c>
      <c r="I42" s="111">
        <v>16</v>
      </c>
      <c r="J42" s="130">
        <v>33</v>
      </c>
    </row>
    <row r="43" spans="1:12" s="24" customFormat="1" ht="20.100000000000001" customHeight="1" x14ac:dyDescent="0.2">
      <c r="A43" s="145"/>
      <c r="B43" s="145"/>
      <c r="C43" s="22" t="s">
        <v>4</v>
      </c>
      <c r="D43" s="111">
        <v>0</v>
      </c>
      <c r="E43" s="111">
        <v>0</v>
      </c>
      <c r="F43" s="111">
        <v>752</v>
      </c>
      <c r="G43" s="111">
        <v>1186</v>
      </c>
      <c r="H43" s="111">
        <v>764</v>
      </c>
      <c r="I43" s="111">
        <v>960</v>
      </c>
      <c r="J43" s="130">
        <v>3662</v>
      </c>
    </row>
    <row r="44" spans="1:12" s="24" customFormat="1" ht="20.100000000000001" customHeight="1" x14ac:dyDescent="0.2">
      <c r="A44" s="145"/>
      <c r="B44" s="145"/>
      <c r="C44" s="22" t="s">
        <v>5</v>
      </c>
      <c r="D44" s="111">
        <v>0</v>
      </c>
      <c r="E44" s="111">
        <v>0</v>
      </c>
      <c r="F44" s="111">
        <v>0</v>
      </c>
      <c r="G44" s="111">
        <v>1</v>
      </c>
      <c r="H44" s="111">
        <v>0</v>
      </c>
      <c r="I44" s="111">
        <v>1</v>
      </c>
      <c r="J44" s="130">
        <v>2</v>
      </c>
    </row>
    <row r="45" spans="1:12" s="24" customFormat="1" ht="20.100000000000001" customHeight="1" x14ac:dyDescent="0.2">
      <c r="A45" s="145"/>
      <c r="B45" s="145"/>
      <c r="C45" s="22" t="s">
        <v>6</v>
      </c>
      <c r="D45" s="111">
        <v>0</v>
      </c>
      <c r="E45" s="111">
        <v>0</v>
      </c>
      <c r="F45" s="111">
        <v>15</v>
      </c>
      <c r="G45" s="111">
        <v>23</v>
      </c>
      <c r="H45" s="111">
        <v>9</v>
      </c>
      <c r="I45" s="111">
        <v>15</v>
      </c>
      <c r="J45" s="130">
        <v>62</v>
      </c>
    </row>
    <row r="46" spans="1:12" s="24" customFormat="1" ht="20.100000000000001" customHeight="1" x14ac:dyDescent="0.2">
      <c r="A46" s="145"/>
      <c r="B46" s="145"/>
      <c r="C46" s="22" t="s">
        <v>7</v>
      </c>
      <c r="D46" s="111">
        <v>0</v>
      </c>
      <c r="E46" s="111">
        <v>0</v>
      </c>
      <c r="F46" s="111">
        <v>120</v>
      </c>
      <c r="G46" s="111">
        <v>394</v>
      </c>
      <c r="H46" s="111">
        <v>290</v>
      </c>
      <c r="I46" s="111">
        <v>476</v>
      </c>
      <c r="J46" s="130">
        <v>1280</v>
      </c>
    </row>
    <row r="47" spans="1:12" s="24" customFormat="1" ht="20.100000000000001" customHeight="1" x14ac:dyDescent="0.2">
      <c r="A47" s="145"/>
      <c r="B47" s="145"/>
      <c r="C47" s="22" t="s">
        <v>8</v>
      </c>
      <c r="D47" s="112">
        <v>0</v>
      </c>
      <c r="E47" s="112">
        <v>0</v>
      </c>
      <c r="F47" s="112">
        <v>0</v>
      </c>
      <c r="G47" s="112">
        <v>0</v>
      </c>
      <c r="H47" s="112">
        <v>0</v>
      </c>
      <c r="I47" s="112">
        <v>0</v>
      </c>
      <c r="J47" s="130">
        <v>0</v>
      </c>
    </row>
    <row r="48" spans="1:12" s="24" customFormat="1" ht="20.100000000000001" customHeight="1" x14ac:dyDescent="0.2">
      <c r="A48" s="145"/>
      <c r="B48" s="145"/>
      <c r="C48" s="22" t="s">
        <v>9</v>
      </c>
      <c r="D48" s="112">
        <v>0</v>
      </c>
      <c r="E48" s="112">
        <v>0</v>
      </c>
      <c r="F48" s="112">
        <v>0</v>
      </c>
      <c r="G48" s="112">
        <v>0</v>
      </c>
      <c r="H48" s="112">
        <v>0</v>
      </c>
      <c r="I48" s="112">
        <v>0</v>
      </c>
      <c r="J48" s="130">
        <v>0</v>
      </c>
    </row>
    <row r="49" spans="1:10" s="24" customFormat="1" ht="20.100000000000001" customHeight="1" x14ac:dyDescent="0.2">
      <c r="A49" s="145"/>
      <c r="B49" s="145"/>
      <c r="C49" s="22" t="s">
        <v>10</v>
      </c>
      <c r="D49" s="112">
        <v>0</v>
      </c>
      <c r="E49" s="112">
        <v>0</v>
      </c>
      <c r="F49" s="112">
        <v>0</v>
      </c>
      <c r="G49" s="112">
        <v>0</v>
      </c>
      <c r="H49" s="112">
        <v>0</v>
      </c>
      <c r="I49" s="112">
        <v>0</v>
      </c>
      <c r="J49" s="130">
        <v>0</v>
      </c>
    </row>
    <row r="50" spans="1:10" s="24" customFormat="1" ht="20.100000000000001" customHeight="1" x14ac:dyDescent="0.2">
      <c r="A50" s="146" t="s">
        <v>18</v>
      </c>
      <c r="B50" s="148"/>
      <c r="C50" s="148"/>
      <c r="D50" s="63">
        <f t="shared" ref="D50:I50" si="2">SUM(D42:D49)</f>
        <v>0</v>
      </c>
      <c r="E50" s="63">
        <f t="shared" si="2"/>
        <v>0</v>
      </c>
      <c r="F50" s="63">
        <f t="shared" si="2"/>
        <v>887</v>
      </c>
      <c r="G50" s="63">
        <f t="shared" si="2"/>
        <v>1607</v>
      </c>
      <c r="H50" s="63">
        <f t="shared" si="2"/>
        <v>1077</v>
      </c>
      <c r="I50" s="63">
        <f t="shared" si="2"/>
        <v>1468</v>
      </c>
      <c r="J50" s="88">
        <f>SUM(J42:J49)</f>
        <v>5039</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46</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34</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12.75" x14ac:dyDescent="0.2">
      <c r="A57" s="182" t="s">
        <v>31</v>
      </c>
      <c r="B57" s="183"/>
      <c r="C57" s="183"/>
      <c r="D57" s="183"/>
      <c r="E57" s="183"/>
      <c r="F57" s="183"/>
      <c r="G57" s="183"/>
      <c r="H57" s="183"/>
      <c r="I57" s="183"/>
      <c r="J57" s="183"/>
    </row>
    <row r="58" spans="1:10" s="13" customFormat="1" ht="20.100000000000001" customHeight="1" x14ac:dyDescent="0.2">
      <c r="A58" s="183"/>
      <c r="B58" s="183"/>
      <c r="C58" s="183"/>
      <c r="D58" s="183"/>
      <c r="E58" s="183"/>
      <c r="F58" s="183"/>
      <c r="G58" s="183"/>
      <c r="H58" s="183"/>
      <c r="I58" s="183"/>
      <c r="J58" s="183"/>
    </row>
    <row r="59" spans="1:10" ht="20.100000000000001" customHeight="1" x14ac:dyDescent="0.2">
      <c r="A59" s="177" t="s">
        <v>52</v>
      </c>
      <c r="B59" s="178"/>
      <c r="C59" s="178"/>
      <c r="D59" s="178"/>
      <c r="E59" s="178"/>
      <c r="F59" s="178"/>
      <c r="G59" s="178"/>
      <c r="H59" s="178"/>
      <c r="I59" s="178"/>
      <c r="J59" s="178"/>
    </row>
    <row r="60" spans="1:10" ht="20.100000000000001" customHeight="1" x14ac:dyDescent="0.2">
      <c r="A60" s="71"/>
      <c r="B60" s="71"/>
      <c r="C60" s="71"/>
      <c r="D60" s="71"/>
      <c r="E60" s="71"/>
      <c r="F60" s="71"/>
      <c r="G60" s="71"/>
      <c r="H60" s="71"/>
      <c r="I60" s="71"/>
      <c r="J60" s="71"/>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tabSelected="1" view="pageLayout" zoomScaleNormal="100" workbookViewId="0">
      <selection activeCell="A60" sqref="A60"/>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1826044</v>
      </c>
      <c r="D3" s="109">
        <v>0.42120000000000002</v>
      </c>
      <c r="E3" s="16">
        <f>IF(C3=0,0,(C3-'Apr 25'!C3)/'Apr 25'!C3)</f>
        <v>-6.1331014436882719E-5</v>
      </c>
      <c r="F3" s="37"/>
    </row>
    <row r="4" spans="1:10" s="24" customFormat="1" ht="20.100000000000001" customHeight="1" x14ac:dyDescent="0.2">
      <c r="A4" s="171"/>
      <c r="B4" s="22" t="s">
        <v>4</v>
      </c>
      <c r="C4" s="111">
        <v>454480</v>
      </c>
      <c r="D4" s="109">
        <v>0.1048</v>
      </c>
      <c r="E4" s="16">
        <f>IF(C4=0,0,(C4-'Apr 25'!C4)/'Apr 25'!C4)</f>
        <v>2.6404499326685268E-5</v>
      </c>
      <c r="F4" s="37"/>
    </row>
    <row r="5" spans="1:10" s="24" customFormat="1" ht="20.100000000000001" customHeight="1" x14ac:dyDescent="0.2">
      <c r="A5" s="171"/>
      <c r="B5" s="22" t="s">
        <v>5</v>
      </c>
      <c r="C5" s="111">
        <v>636763</v>
      </c>
      <c r="D5" s="109">
        <v>0.1469</v>
      </c>
      <c r="E5" s="16">
        <f>IF(C5=0,0,(C5-'Apr 25'!C5)/'Apr 25'!C5)</f>
        <v>7.009085094379059E-4</v>
      </c>
      <c r="F5" s="37"/>
    </row>
    <row r="6" spans="1:10" s="24" customFormat="1" ht="20.100000000000001" customHeight="1" x14ac:dyDescent="0.2">
      <c r="A6" s="171"/>
      <c r="B6" s="22" t="s">
        <v>6</v>
      </c>
      <c r="C6" s="111">
        <v>805288</v>
      </c>
      <c r="D6" s="109">
        <v>0.18579999999999999</v>
      </c>
      <c r="E6" s="16">
        <f>IF(C6=0,0,(C6-'Apr 25'!C6)/'Apr 25'!C6)</f>
        <v>1.7976147083447888E-3</v>
      </c>
      <c r="F6" s="37"/>
    </row>
    <row r="7" spans="1:10" s="24" customFormat="1" ht="20.100000000000001" customHeight="1" x14ac:dyDescent="0.2">
      <c r="A7" s="171"/>
      <c r="B7" s="22" t="s">
        <v>7</v>
      </c>
      <c r="C7" s="111">
        <v>437573</v>
      </c>
      <c r="D7" s="109">
        <v>0.10100000000000001</v>
      </c>
      <c r="E7" s="16">
        <f>IF(C7=0,0,(C7-'Apr 25'!C7)/'Apr 25'!C7)</f>
        <v>1.7995041061203744E-3</v>
      </c>
      <c r="F7" s="37"/>
      <c r="J7" s="106"/>
    </row>
    <row r="8" spans="1:10" s="24" customFormat="1" ht="20.100000000000001" customHeight="1" x14ac:dyDescent="0.2">
      <c r="A8" s="171"/>
      <c r="B8" s="22" t="s">
        <v>8</v>
      </c>
      <c r="C8" s="111">
        <v>136458</v>
      </c>
      <c r="D8" s="109">
        <v>3.15E-2</v>
      </c>
      <c r="E8" s="16">
        <f>IF(C8=0,0,(C8-'Apr 25'!C8)/'Apr 25'!C8)</f>
        <v>7.3287992495309575E-5</v>
      </c>
      <c r="F8" s="37"/>
    </row>
    <row r="9" spans="1:10" s="24" customFormat="1" ht="20.100000000000001" customHeight="1" x14ac:dyDescent="0.2">
      <c r="A9" s="171"/>
      <c r="B9" s="22" t="s">
        <v>9</v>
      </c>
      <c r="C9" s="111">
        <v>8321</v>
      </c>
      <c r="D9" s="109">
        <v>1.9E-3</v>
      </c>
      <c r="E9" s="16">
        <f>IF(C9=0,0,(C9-'Apr 25'!C9)/'Apr 25'!C9)</f>
        <v>-8.4053794428434194E-4</v>
      </c>
      <c r="F9" s="37"/>
    </row>
    <row r="10" spans="1:10" s="24" customFormat="1" ht="20.100000000000001" customHeight="1" x14ac:dyDescent="0.2">
      <c r="A10" s="171"/>
      <c r="B10" s="22" t="s">
        <v>10</v>
      </c>
      <c r="C10" s="111">
        <v>30000</v>
      </c>
      <c r="D10" s="109">
        <v>6.8999999999999999E-3</v>
      </c>
      <c r="E10" s="16">
        <f>IF(C10=0,0,(C10-'Apr 25'!C10)/'Apr 25'!C10)</f>
        <v>8.0064051240992789E-4</v>
      </c>
      <c r="F10" s="37"/>
    </row>
    <row r="11" spans="1:10" s="13" customFormat="1" ht="20.100000000000001" customHeight="1" x14ac:dyDescent="0.2">
      <c r="A11" s="146" t="s">
        <v>18</v>
      </c>
      <c r="B11" s="147"/>
      <c r="C11" s="96">
        <f>SUM(C3:C10)</f>
        <v>4334927</v>
      </c>
      <c r="D11" s="97">
        <f>SUM(D3:D10)</f>
        <v>1</v>
      </c>
      <c r="E11" s="98">
        <f>IF(C11=0,0,(C11-'Apr 25'!C11)/'Apr 25'!C11)</f>
        <v>6.0106321712393102E-4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9187</v>
      </c>
      <c r="D16" s="111">
        <v>20721</v>
      </c>
      <c r="E16" s="111">
        <v>118556</v>
      </c>
      <c r="F16" s="111">
        <v>198938</v>
      </c>
      <c r="G16" s="111">
        <v>196000</v>
      </c>
      <c r="H16" s="111">
        <v>340678</v>
      </c>
      <c r="I16" s="62">
        <v>884080</v>
      </c>
      <c r="J16" s="74">
        <f>I16/'ABS Estimated Population'!D3</f>
        <v>0.25867537422609227</v>
      </c>
    </row>
    <row r="17" spans="1:10" s="24" customFormat="1" ht="20.100000000000001" customHeight="1" x14ac:dyDescent="0.2">
      <c r="A17" s="171"/>
      <c r="B17" s="22" t="s">
        <v>4</v>
      </c>
      <c r="C17" s="111">
        <v>9607</v>
      </c>
      <c r="D17" s="111">
        <v>25640</v>
      </c>
      <c r="E17" s="111">
        <v>40916</v>
      </c>
      <c r="F17" s="111">
        <v>60325</v>
      </c>
      <c r="G17" s="111">
        <v>49119</v>
      </c>
      <c r="H17" s="111">
        <v>74547</v>
      </c>
      <c r="I17" s="62">
        <v>260154</v>
      </c>
      <c r="J17" s="74">
        <f>I17/'ABS Estimated Population'!D4</f>
        <v>9.232688930064388E-2</v>
      </c>
    </row>
    <row r="18" spans="1:10" s="24" customFormat="1" ht="20.100000000000001" customHeight="1" x14ac:dyDescent="0.2">
      <c r="A18" s="171"/>
      <c r="B18" s="22" t="s">
        <v>5</v>
      </c>
      <c r="C18" s="111">
        <v>8187</v>
      </c>
      <c r="D18" s="111">
        <v>20665</v>
      </c>
      <c r="E18" s="111">
        <v>74823</v>
      </c>
      <c r="F18" s="111">
        <v>78880</v>
      </c>
      <c r="G18" s="111">
        <v>61788</v>
      </c>
      <c r="H18" s="111">
        <v>68323</v>
      </c>
      <c r="I18" s="62">
        <v>312666</v>
      </c>
      <c r="J18" s="74">
        <f>I18/'ABS Estimated Population'!D5</f>
        <v>0.13997935225535871</v>
      </c>
    </row>
    <row r="19" spans="1:10" s="24" customFormat="1" ht="20.100000000000001" customHeight="1" x14ac:dyDescent="0.2">
      <c r="A19" s="171"/>
      <c r="B19" s="22" t="s">
        <v>6</v>
      </c>
      <c r="C19" s="111">
        <v>33113</v>
      </c>
      <c r="D19" s="111">
        <v>57489</v>
      </c>
      <c r="E19" s="111">
        <v>66373</v>
      </c>
      <c r="F19" s="111">
        <v>61472</v>
      </c>
      <c r="G19" s="111">
        <v>57881</v>
      </c>
      <c r="H19" s="111">
        <v>99972</v>
      </c>
      <c r="I19" s="62">
        <v>376300</v>
      </c>
      <c r="J19" s="75">
        <f>I19/'ABS Estimated Population'!D6</f>
        <v>0.48668629104435146</v>
      </c>
    </row>
    <row r="20" spans="1:10" s="24" customFormat="1" ht="20.100000000000001" customHeight="1" x14ac:dyDescent="0.2">
      <c r="A20" s="171"/>
      <c r="B20" s="22" t="s">
        <v>7</v>
      </c>
      <c r="C20" s="111">
        <v>3142</v>
      </c>
      <c r="D20" s="111">
        <v>8478</v>
      </c>
      <c r="E20" s="111">
        <v>18348</v>
      </c>
      <c r="F20" s="111">
        <v>48336</v>
      </c>
      <c r="G20" s="111">
        <v>52271</v>
      </c>
      <c r="H20" s="111">
        <v>88408</v>
      </c>
      <c r="I20" s="62">
        <v>218983</v>
      </c>
      <c r="J20" s="75">
        <f>I20/'ABS Estimated Population'!D7</f>
        <v>0.18922230507941473</v>
      </c>
    </row>
    <row r="21" spans="1:10" s="24" customFormat="1" ht="20.100000000000001" customHeight="1" x14ac:dyDescent="0.2">
      <c r="A21" s="171"/>
      <c r="B21" s="22" t="s">
        <v>8</v>
      </c>
      <c r="C21" s="111">
        <v>866</v>
      </c>
      <c r="D21" s="111">
        <v>2324</v>
      </c>
      <c r="E21" s="111">
        <v>4865</v>
      </c>
      <c r="F21" s="111">
        <v>14015</v>
      </c>
      <c r="G21" s="111">
        <v>15753</v>
      </c>
      <c r="H21" s="111">
        <v>29612</v>
      </c>
      <c r="I21" s="62">
        <v>67435</v>
      </c>
      <c r="J21" s="75">
        <f>I21/'ABS Estimated Population'!D8</f>
        <v>0.28063422043737907</v>
      </c>
    </row>
    <row r="22" spans="1:10" s="24" customFormat="1" ht="20.100000000000001" customHeight="1" x14ac:dyDescent="0.2">
      <c r="A22" s="171"/>
      <c r="B22" s="22" t="s">
        <v>9</v>
      </c>
      <c r="C22" s="111">
        <v>233</v>
      </c>
      <c r="D22" s="111">
        <v>825</v>
      </c>
      <c r="E22" s="111">
        <v>788</v>
      </c>
      <c r="F22" s="111">
        <v>1057</v>
      </c>
      <c r="G22" s="111">
        <v>936</v>
      </c>
      <c r="H22" s="111">
        <v>818</v>
      </c>
      <c r="I22" s="62">
        <v>4657</v>
      </c>
      <c r="J22" s="75">
        <f>I22/'ABS Estimated Population'!D9</f>
        <v>4.7555346785393353E-2</v>
      </c>
    </row>
    <row r="23" spans="1:10" s="24" customFormat="1" ht="20.100000000000001" customHeight="1" x14ac:dyDescent="0.2">
      <c r="A23" s="171"/>
      <c r="B23" s="22" t="s">
        <v>10</v>
      </c>
      <c r="C23" s="111">
        <v>1065</v>
      </c>
      <c r="D23" s="111">
        <v>2771</v>
      </c>
      <c r="E23" s="111">
        <v>2890</v>
      </c>
      <c r="F23" s="111">
        <v>3864</v>
      </c>
      <c r="G23" s="111">
        <v>3131</v>
      </c>
      <c r="H23" s="111">
        <v>3947</v>
      </c>
      <c r="I23" s="62">
        <v>17668</v>
      </c>
      <c r="J23" s="75">
        <f>I23/'ABS Estimated Population'!D10</f>
        <v>9.1398656023837732E-2</v>
      </c>
    </row>
    <row r="24" spans="1:10" s="24" customFormat="1" ht="20.100000000000001" customHeight="1" x14ac:dyDescent="0.2">
      <c r="A24" s="146" t="s">
        <v>18</v>
      </c>
      <c r="B24" s="147"/>
      <c r="C24" s="96">
        <f>SUM(C16:C23)</f>
        <v>65400</v>
      </c>
      <c r="D24" s="96">
        <f t="shared" ref="D24:I24" si="0">SUM(D16:D23)</f>
        <v>138913</v>
      </c>
      <c r="E24" s="96">
        <f t="shared" si="0"/>
        <v>327559</v>
      </c>
      <c r="F24" s="96">
        <f t="shared" si="0"/>
        <v>466887</v>
      </c>
      <c r="G24" s="96">
        <f t="shared" si="0"/>
        <v>436879</v>
      </c>
      <c r="H24" s="96">
        <f t="shared" si="0"/>
        <v>706305</v>
      </c>
      <c r="I24" s="96">
        <f t="shared" si="0"/>
        <v>2141943</v>
      </c>
      <c r="J24" s="99">
        <f>I24/'ABS Estimated Population'!D11</f>
        <v>0.19594901677082796</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3002</v>
      </c>
      <c r="D29" s="111">
        <v>8278</v>
      </c>
      <c r="E29" s="111">
        <v>121982</v>
      </c>
      <c r="F29" s="111">
        <v>205756</v>
      </c>
      <c r="G29" s="111">
        <v>207946</v>
      </c>
      <c r="H29" s="111">
        <v>394967</v>
      </c>
      <c r="I29" s="62">
        <v>941931</v>
      </c>
      <c r="J29" s="75">
        <f>I29/'ABS Estimated Population'!C3</f>
        <v>0.2831174780139567</v>
      </c>
    </row>
    <row r="30" spans="1:10" s="24" customFormat="1" ht="20.100000000000001" customHeight="1" x14ac:dyDescent="0.2">
      <c r="A30" s="144"/>
      <c r="B30" s="22" t="s">
        <v>4</v>
      </c>
      <c r="C30" s="111">
        <v>3153</v>
      </c>
      <c r="D30" s="111">
        <v>11476</v>
      </c>
      <c r="E30" s="111">
        <v>30845</v>
      </c>
      <c r="F30" s="111">
        <v>43940</v>
      </c>
      <c r="G30" s="111">
        <v>38868</v>
      </c>
      <c r="H30" s="111">
        <v>62383</v>
      </c>
      <c r="I30" s="62">
        <v>190665</v>
      </c>
      <c r="J30" s="75">
        <f>I30/'ABS Estimated Population'!C4</f>
        <v>7.034295441515348E-2</v>
      </c>
    </row>
    <row r="31" spans="1:10" s="24" customFormat="1" ht="20.100000000000001" customHeight="1" x14ac:dyDescent="0.2">
      <c r="A31" s="144"/>
      <c r="B31" s="22" t="s">
        <v>5</v>
      </c>
      <c r="C31" s="111">
        <v>2404</v>
      </c>
      <c r="D31" s="111">
        <v>7787</v>
      </c>
      <c r="E31" s="111">
        <v>81388</v>
      </c>
      <c r="F31" s="111">
        <v>89383</v>
      </c>
      <c r="G31" s="111">
        <v>66693</v>
      </c>
      <c r="H31" s="111">
        <v>76440</v>
      </c>
      <c r="I31" s="62">
        <v>324095</v>
      </c>
      <c r="J31" s="75">
        <f>I31/'ABS Estimated Population'!C5</f>
        <v>0.15067353177047618</v>
      </c>
    </row>
    <row r="32" spans="1:10" s="24" customFormat="1" ht="20.100000000000001" customHeight="1" x14ac:dyDescent="0.2">
      <c r="A32" s="144"/>
      <c r="B32" s="22" t="s">
        <v>6</v>
      </c>
      <c r="C32" s="111">
        <v>32198</v>
      </c>
      <c r="D32" s="111">
        <v>67631</v>
      </c>
      <c r="E32" s="111">
        <v>78374</v>
      </c>
      <c r="F32" s="111">
        <v>71210</v>
      </c>
      <c r="G32" s="111">
        <v>64381</v>
      </c>
      <c r="H32" s="111">
        <v>115132</v>
      </c>
      <c r="I32" s="62">
        <v>428926</v>
      </c>
      <c r="J32" s="75">
        <f>I32/'ABS Estimated Population'!C6</f>
        <v>0.57615644070005012</v>
      </c>
    </row>
    <row r="33" spans="1:12" s="24" customFormat="1" ht="20.100000000000001" customHeight="1" x14ac:dyDescent="0.2">
      <c r="A33" s="144"/>
      <c r="B33" s="22" t="s">
        <v>7</v>
      </c>
      <c r="C33" s="111">
        <v>970</v>
      </c>
      <c r="D33" s="111">
        <v>3193</v>
      </c>
      <c r="E33" s="111">
        <v>15963</v>
      </c>
      <c r="F33" s="111">
        <v>48086</v>
      </c>
      <c r="G33" s="111">
        <v>53074</v>
      </c>
      <c r="H33" s="111">
        <v>96024</v>
      </c>
      <c r="I33" s="62">
        <v>217310</v>
      </c>
      <c r="J33" s="75">
        <f>I33/'ABS Estimated Population'!C7</f>
        <v>0.18895404445650171</v>
      </c>
    </row>
    <row r="34" spans="1:12" s="24" customFormat="1" ht="20.100000000000001" customHeight="1" x14ac:dyDescent="0.2">
      <c r="A34" s="144"/>
      <c r="B34" s="22" t="s">
        <v>8</v>
      </c>
      <c r="C34" s="111">
        <v>244</v>
      </c>
      <c r="D34" s="111">
        <v>857</v>
      </c>
      <c r="E34" s="111">
        <v>4287</v>
      </c>
      <c r="F34" s="111">
        <v>14451</v>
      </c>
      <c r="G34" s="111">
        <v>16014</v>
      </c>
      <c r="H34" s="111">
        <v>33170</v>
      </c>
      <c r="I34" s="62">
        <v>69023</v>
      </c>
      <c r="J34" s="75">
        <f>I34/'ABS Estimated Population'!C8</f>
        <v>0.29746292649080541</v>
      </c>
    </row>
    <row r="35" spans="1:12" s="24" customFormat="1" ht="20.100000000000001" customHeight="1" x14ac:dyDescent="0.2">
      <c r="A35" s="144"/>
      <c r="B35" s="22" t="s">
        <v>9</v>
      </c>
      <c r="C35" s="111">
        <v>105</v>
      </c>
      <c r="D35" s="111">
        <v>331</v>
      </c>
      <c r="E35" s="111">
        <v>534</v>
      </c>
      <c r="F35" s="111">
        <v>837</v>
      </c>
      <c r="G35" s="111">
        <v>933</v>
      </c>
      <c r="H35" s="111">
        <v>924</v>
      </c>
      <c r="I35" s="62">
        <v>3664</v>
      </c>
      <c r="J35" s="75">
        <f>I35/'ABS Estimated Population'!C9</f>
        <v>3.6855976019474115E-2</v>
      </c>
    </row>
    <row r="36" spans="1:12" s="24" customFormat="1" ht="20.100000000000001" customHeight="1" x14ac:dyDescent="0.2">
      <c r="A36" s="144"/>
      <c r="B36" s="22" t="s">
        <v>10</v>
      </c>
      <c r="C36" s="111">
        <v>378</v>
      </c>
      <c r="D36" s="111">
        <v>1337</v>
      </c>
      <c r="E36" s="111">
        <v>1867</v>
      </c>
      <c r="F36" s="111">
        <v>2812</v>
      </c>
      <c r="G36" s="111">
        <v>2556</v>
      </c>
      <c r="H36" s="111">
        <v>3382</v>
      </c>
      <c r="I36" s="62">
        <v>12332</v>
      </c>
      <c r="J36" s="75">
        <f>I36/'ABS Estimated Population'!C10</f>
        <v>6.6684691504893742E-2</v>
      </c>
    </row>
    <row r="37" spans="1:12" s="24" customFormat="1" ht="20.100000000000001" customHeight="1" x14ac:dyDescent="0.2">
      <c r="A37" s="146" t="s">
        <v>18</v>
      </c>
      <c r="B37" s="147"/>
      <c r="C37" s="96">
        <f>SUM(C29:C36)</f>
        <v>42454</v>
      </c>
      <c r="D37" s="96">
        <f t="shared" ref="D37:I37" si="1">SUM(D29:D36)</f>
        <v>100890</v>
      </c>
      <c r="E37" s="96">
        <f t="shared" si="1"/>
        <v>335240</v>
      </c>
      <c r="F37" s="96">
        <f t="shared" si="1"/>
        <v>476475</v>
      </c>
      <c r="G37" s="96">
        <f t="shared" si="1"/>
        <v>450465</v>
      </c>
      <c r="H37" s="96">
        <f t="shared" si="1"/>
        <v>782422</v>
      </c>
      <c r="I37" s="96">
        <f t="shared" si="1"/>
        <v>2187946</v>
      </c>
      <c r="J37" s="99">
        <f>I37/'ABS Estimated Population'!C11</f>
        <v>0.20642187899492329</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3</v>
      </c>
      <c r="H42" s="108">
        <v>14</v>
      </c>
      <c r="I42" s="108">
        <v>16</v>
      </c>
      <c r="J42" s="122">
        <v>33</v>
      </c>
    </row>
    <row r="43" spans="1:12" s="24" customFormat="1" ht="20.100000000000001" customHeight="1" x14ac:dyDescent="0.2">
      <c r="A43" s="145"/>
      <c r="B43" s="145"/>
      <c r="C43" s="22" t="s">
        <v>4</v>
      </c>
      <c r="D43" s="108">
        <v>0</v>
      </c>
      <c r="E43" s="108">
        <v>0</v>
      </c>
      <c r="F43" s="108">
        <v>740</v>
      </c>
      <c r="G43" s="108">
        <v>1194</v>
      </c>
      <c r="H43" s="108">
        <v>760</v>
      </c>
      <c r="I43" s="108">
        <v>967</v>
      </c>
      <c r="J43" s="122">
        <v>3661</v>
      </c>
    </row>
    <row r="44" spans="1:12" s="24" customFormat="1" ht="20.100000000000001" customHeight="1" x14ac:dyDescent="0.2">
      <c r="A44" s="145"/>
      <c r="B44" s="145"/>
      <c r="C44" s="22" t="s">
        <v>5</v>
      </c>
      <c r="D44" s="108">
        <v>0</v>
      </c>
      <c r="E44" s="108">
        <v>0</v>
      </c>
      <c r="F44" s="108">
        <v>0</v>
      </c>
      <c r="G44" s="108">
        <v>1</v>
      </c>
      <c r="H44" s="108">
        <v>0</v>
      </c>
      <c r="I44" s="108">
        <v>1</v>
      </c>
      <c r="J44" s="122">
        <v>2</v>
      </c>
    </row>
    <row r="45" spans="1:12" s="24" customFormat="1" ht="20.100000000000001" customHeight="1" x14ac:dyDescent="0.2">
      <c r="A45" s="145"/>
      <c r="B45" s="145"/>
      <c r="C45" s="22" t="s">
        <v>6</v>
      </c>
      <c r="D45" s="108">
        <v>0</v>
      </c>
      <c r="E45" s="108">
        <v>0</v>
      </c>
      <c r="F45" s="108">
        <v>15</v>
      </c>
      <c r="G45" s="108">
        <v>23</v>
      </c>
      <c r="H45" s="108">
        <v>9</v>
      </c>
      <c r="I45" s="108">
        <v>15</v>
      </c>
      <c r="J45" s="122">
        <v>62</v>
      </c>
    </row>
    <row r="46" spans="1:12" s="24" customFormat="1" ht="20.100000000000001" customHeight="1" x14ac:dyDescent="0.2">
      <c r="A46" s="145"/>
      <c r="B46" s="145"/>
      <c r="C46" s="22" t="s">
        <v>7</v>
      </c>
      <c r="D46" s="108">
        <v>0</v>
      </c>
      <c r="E46" s="108">
        <v>0</v>
      </c>
      <c r="F46" s="108">
        <v>118</v>
      </c>
      <c r="G46" s="108">
        <v>392</v>
      </c>
      <c r="H46" s="108">
        <v>292</v>
      </c>
      <c r="I46" s="108">
        <v>478</v>
      </c>
      <c r="J46" s="122">
        <v>1280</v>
      </c>
    </row>
    <row r="47" spans="1:12" s="24" customFormat="1" ht="20.100000000000001" customHeight="1" x14ac:dyDescent="0.2">
      <c r="A47" s="145"/>
      <c r="B47" s="145"/>
      <c r="C47" s="22" t="s">
        <v>8</v>
      </c>
      <c r="D47" s="110">
        <v>0</v>
      </c>
      <c r="E47" s="110">
        <v>0</v>
      </c>
      <c r="F47" s="110">
        <v>0</v>
      </c>
      <c r="G47" s="110">
        <v>0</v>
      </c>
      <c r="H47" s="110">
        <v>0</v>
      </c>
      <c r="I47" s="110">
        <v>0</v>
      </c>
      <c r="J47" s="95">
        <v>0</v>
      </c>
    </row>
    <row r="48" spans="1:12" s="24" customFormat="1" ht="20.100000000000001" customHeight="1" x14ac:dyDescent="0.2">
      <c r="A48" s="145"/>
      <c r="B48" s="145"/>
      <c r="C48" s="22" t="s">
        <v>9</v>
      </c>
      <c r="D48" s="110">
        <v>0</v>
      </c>
      <c r="E48" s="110">
        <v>0</v>
      </c>
      <c r="F48" s="110">
        <v>0</v>
      </c>
      <c r="G48" s="110">
        <v>0</v>
      </c>
      <c r="H48" s="110">
        <v>0</v>
      </c>
      <c r="I48" s="110">
        <v>0</v>
      </c>
      <c r="J48" s="95">
        <v>0</v>
      </c>
    </row>
    <row r="49" spans="1:14" s="24" customFormat="1" ht="20.100000000000001" customHeight="1" x14ac:dyDescent="0.2">
      <c r="A49" s="145"/>
      <c r="B49" s="145"/>
      <c r="C49" s="22" t="s">
        <v>10</v>
      </c>
      <c r="D49" s="110">
        <v>0</v>
      </c>
      <c r="E49" s="110">
        <v>0</v>
      </c>
      <c r="F49" s="110">
        <v>0</v>
      </c>
      <c r="G49" s="110">
        <v>0</v>
      </c>
      <c r="H49" s="110">
        <v>0</v>
      </c>
      <c r="I49" s="110">
        <v>0</v>
      </c>
      <c r="J49" s="95">
        <v>0</v>
      </c>
    </row>
    <row r="50" spans="1:14" s="24" customFormat="1" ht="20.100000000000001" customHeight="1" x14ac:dyDescent="0.2">
      <c r="A50" s="146" t="s">
        <v>18</v>
      </c>
      <c r="B50" s="148"/>
      <c r="C50" s="148"/>
      <c r="D50" s="100">
        <f t="shared" ref="D50:J50" si="2">SUM(D42:D49)</f>
        <v>0</v>
      </c>
      <c r="E50" s="100">
        <f t="shared" si="2"/>
        <v>0</v>
      </c>
      <c r="F50" s="100">
        <f t="shared" si="2"/>
        <v>873</v>
      </c>
      <c r="G50" s="100">
        <f t="shared" si="2"/>
        <v>1613</v>
      </c>
      <c r="H50" s="100">
        <f t="shared" si="2"/>
        <v>1075</v>
      </c>
      <c r="I50" s="100">
        <f t="shared" si="2"/>
        <v>1477</v>
      </c>
      <c r="J50" s="100">
        <f t="shared" si="2"/>
        <v>5038</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c r="K52" s="67"/>
    </row>
    <row r="53" spans="1:14" s="13" customFormat="1" ht="20.100000000000001" customHeight="1" x14ac:dyDescent="0.2">
      <c r="A53" s="182" t="s">
        <v>46</v>
      </c>
      <c r="B53" s="182"/>
      <c r="C53" s="182"/>
      <c r="D53" s="182"/>
      <c r="E53" s="182"/>
      <c r="F53" s="182"/>
      <c r="G53" s="182"/>
      <c r="H53" s="182"/>
      <c r="I53" s="182"/>
      <c r="J53" s="182"/>
      <c r="K53" s="68"/>
      <c r="L53" s="48"/>
      <c r="M53" s="48"/>
      <c r="N53" s="48"/>
    </row>
    <row r="54" spans="1:14" s="13" customFormat="1" ht="20.100000000000001" customHeight="1" x14ac:dyDescent="0.2">
      <c r="A54" s="182"/>
      <c r="B54" s="182"/>
      <c r="C54" s="182"/>
      <c r="D54" s="182"/>
      <c r="E54" s="182"/>
      <c r="F54" s="182"/>
      <c r="G54" s="182"/>
      <c r="H54" s="182"/>
      <c r="I54" s="182"/>
      <c r="J54" s="182"/>
      <c r="K54" s="68"/>
      <c r="L54" s="48"/>
      <c r="M54" s="48"/>
      <c r="N54" s="48"/>
    </row>
    <row r="55" spans="1:14" s="13" customFormat="1" ht="20.100000000000001" customHeight="1" x14ac:dyDescent="0.2">
      <c r="A55" s="179" t="s">
        <v>33</v>
      </c>
      <c r="B55" s="179"/>
      <c r="C55" s="179"/>
      <c r="D55" s="179"/>
      <c r="E55" s="179"/>
      <c r="F55" s="179"/>
      <c r="G55" s="179"/>
      <c r="H55" s="179"/>
      <c r="I55" s="179"/>
      <c r="J55" s="179"/>
      <c r="K55" s="68"/>
      <c r="L55" s="48"/>
      <c r="M55" s="48"/>
    </row>
    <row r="56" spans="1:14" s="13" customFormat="1" ht="20.100000000000001" customHeight="1" x14ac:dyDescent="0.2">
      <c r="A56" s="184" t="s">
        <v>30</v>
      </c>
      <c r="B56" s="185"/>
      <c r="C56" s="185"/>
      <c r="D56" s="185"/>
      <c r="E56" s="185"/>
      <c r="F56" s="185"/>
      <c r="G56" s="185"/>
      <c r="H56" s="185"/>
      <c r="I56" s="185"/>
      <c r="J56" s="185"/>
      <c r="K56" s="69"/>
      <c r="L56" s="49"/>
      <c r="M56" s="25"/>
    </row>
    <row r="57" spans="1:14" s="13" customFormat="1" ht="6.75" customHeight="1" x14ac:dyDescent="0.2">
      <c r="A57" s="182" t="s">
        <v>31</v>
      </c>
      <c r="B57" s="183"/>
      <c r="C57" s="183"/>
      <c r="D57" s="183"/>
      <c r="E57" s="183"/>
      <c r="F57" s="183"/>
      <c r="G57" s="183"/>
      <c r="H57" s="183"/>
      <c r="I57" s="183"/>
      <c r="J57" s="183"/>
      <c r="K57" s="70"/>
      <c r="L57" s="50"/>
      <c r="M57" s="48"/>
    </row>
    <row r="58" spans="1:14" s="13" customFormat="1" ht="20.100000000000001" customHeight="1" x14ac:dyDescent="0.2">
      <c r="A58" s="183"/>
      <c r="B58" s="183"/>
      <c r="C58" s="183"/>
      <c r="D58" s="183"/>
      <c r="E58" s="183"/>
      <c r="F58" s="183"/>
      <c r="G58" s="183"/>
      <c r="H58" s="183"/>
      <c r="I58" s="183"/>
      <c r="J58" s="183"/>
      <c r="K58" s="70"/>
      <c r="L58" s="50"/>
      <c r="M58" s="48"/>
    </row>
    <row r="59" spans="1:14" s="51" customFormat="1" ht="20.100000000000001" customHeight="1" x14ac:dyDescent="0.2">
      <c r="A59" s="177" t="s">
        <v>53</v>
      </c>
      <c r="B59" s="178"/>
      <c r="C59" s="178"/>
      <c r="D59" s="178"/>
      <c r="E59" s="178"/>
      <c r="F59" s="178"/>
      <c r="G59" s="178"/>
      <c r="H59" s="178"/>
      <c r="I59" s="178"/>
      <c r="J59" s="178"/>
      <c r="K59" s="71"/>
      <c r="L59" s="26"/>
    </row>
    <row r="60" spans="1:14" ht="20.100000000000001" customHeight="1" x14ac:dyDescent="0.2">
      <c r="A60" s="71"/>
      <c r="B60" s="71"/>
      <c r="C60" s="71"/>
      <c r="D60" s="71"/>
      <c r="E60" s="71"/>
      <c r="F60" s="71"/>
      <c r="G60" s="71"/>
      <c r="H60" s="71"/>
      <c r="I60" s="71"/>
      <c r="J60" s="71"/>
      <c r="K60" s="71"/>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31/05/2025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F2" sqref="F2"/>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c r="D3" s="109"/>
      <c r="E3" s="16">
        <f>IF(C3=0,0,(C3-'May 25'!C3)/'May 25'!C3)</f>
        <v>0</v>
      </c>
      <c r="F3" s="37"/>
    </row>
    <row r="4" spans="1:10" s="24" customFormat="1" ht="20.100000000000001" customHeight="1" x14ac:dyDescent="0.2">
      <c r="A4" s="171"/>
      <c r="B4" s="22" t="s">
        <v>4</v>
      </c>
      <c r="C4" s="111"/>
      <c r="D4" s="109"/>
      <c r="E4" s="16">
        <f>IF(C4=0,0,(C4-'May 25'!C4)/'May 25'!C4)</f>
        <v>0</v>
      </c>
      <c r="F4" s="37"/>
    </row>
    <row r="5" spans="1:10" s="24" customFormat="1" ht="20.100000000000001" customHeight="1" x14ac:dyDescent="0.2">
      <c r="A5" s="171"/>
      <c r="B5" s="22" t="s">
        <v>5</v>
      </c>
      <c r="C5" s="111"/>
      <c r="D5" s="109"/>
      <c r="E5" s="16">
        <f>IF(C5=0,0,(C5-'May 25'!C5)/'May 25'!C5)</f>
        <v>0</v>
      </c>
      <c r="F5" s="37"/>
    </row>
    <row r="6" spans="1:10" s="24" customFormat="1" ht="20.100000000000001" customHeight="1" x14ac:dyDescent="0.2">
      <c r="A6" s="171"/>
      <c r="B6" s="22" t="s">
        <v>6</v>
      </c>
      <c r="C6" s="111"/>
      <c r="D6" s="109"/>
      <c r="E6" s="16">
        <f>IF(C6=0,0,(C6-'May 25'!C6)/'May 25'!C6)</f>
        <v>0</v>
      </c>
      <c r="F6" s="37"/>
    </row>
    <row r="7" spans="1:10" s="24" customFormat="1" ht="20.100000000000001" customHeight="1" x14ac:dyDescent="0.2">
      <c r="A7" s="171"/>
      <c r="B7" s="22" t="s">
        <v>7</v>
      </c>
      <c r="C7" s="111"/>
      <c r="D7" s="109"/>
      <c r="E7" s="16">
        <f>IF(C7=0,0,(C7-'May 25'!C7)/'May 25'!C7)</f>
        <v>0</v>
      </c>
      <c r="F7" s="37"/>
    </row>
    <row r="8" spans="1:10" s="24" customFormat="1" ht="20.100000000000001" customHeight="1" x14ac:dyDescent="0.2">
      <c r="A8" s="171"/>
      <c r="B8" s="22" t="s">
        <v>8</v>
      </c>
      <c r="C8" s="111"/>
      <c r="D8" s="109"/>
      <c r="E8" s="16">
        <f>IF(C8=0,0,(C8-'May 25'!C8)/'May 25'!C8)</f>
        <v>0</v>
      </c>
      <c r="F8" s="37"/>
    </row>
    <row r="9" spans="1:10" s="24" customFormat="1" ht="20.100000000000001" customHeight="1" x14ac:dyDescent="0.2">
      <c r="A9" s="171"/>
      <c r="B9" s="22" t="s">
        <v>9</v>
      </c>
      <c r="C9" s="111"/>
      <c r="D9" s="109"/>
      <c r="E9" s="16">
        <f>IF(C9=0,0,(C9-'May 25'!C9)/'May 25'!C9)</f>
        <v>0</v>
      </c>
      <c r="F9" s="37"/>
    </row>
    <row r="10" spans="1:10" s="24" customFormat="1" ht="20.100000000000001" customHeight="1" x14ac:dyDescent="0.2">
      <c r="A10" s="171"/>
      <c r="B10" s="22" t="s">
        <v>10</v>
      </c>
      <c r="C10" s="111"/>
      <c r="D10" s="109"/>
      <c r="E10" s="16">
        <f>IF(C10=0,0,(C10-'May 25'!C10)/'May 25'!C10)</f>
        <v>0</v>
      </c>
      <c r="F10" s="37"/>
    </row>
    <row r="11" spans="1:10" s="13" customFormat="1" ht="20.100000000000001" customHeight="1" x14ac:dyDescent="0.2">
      <c r="A11" s="146" t="s">
        <v>18</v>
      </c>
      <c r="B11" s="146"/>
      <c r="C11" s="63">
        <f>SUM(C3:C10)</f>
        <v>0</v>
      </c>
      <c r="D11" s="20">
        <v>1</v>
      </c>
      <c r="E11" s="21">
        <f>IF(C11=0,0,(C11-'May 25'!C11)/'May 25'!C11)</f>
        <v>0</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c r="D16" s="111"/>
      <c r="E16" s="111"/>
      <c r="F16" s="111"/>
      <c r="G16" s="111"/>
      <c r="H16" s="111"/>
      <c r="I16" s="62"/>
      <c r="J16" s="74">
        <f>I16/'ABS Estimated Population'!D3</f>
        <v>0</v>
      </c>
    </row>
    <row r="17" spans="1:10" s="24" customFormat="1" ht="20.100000000000001" customHeight="1" x14ac:dyDescent="0.2">
      <c r="A17" s="171"/>
      <c r="B17" s="22" t="s">
        <v>4</v>
      </c>
      <c r="C17" s="111"/>
      <c r="D17" s="111"/>
      <c r="E17" s="111"/>
      <c r="F17" s="111"/>
      <c r="G17" s="111"/>
      <c r="H17" s="111"/>
      <c r="I17" s="62"/>
      <c r="J17" s="74">
        <f>I17/'ABS Estimated Population'!D4</f>
        <v>0</v>
      </c>
    </row>
    <row r="18" spans="1:10" s="24" customFormat="1" ht="20.100000000000001" customHeight="1" x14ac:dyDescent="0.2">
      <c r="A18" s="171"/>
      <c r="B18" s="22" t="s">
        <v>5</v>
      </c>
      <c r="C18" s="111"/>
      <c r="D18" s="111"/>
      <c r="E18" s="111"/>
      <c r="F18" s="111"/>
      <c r="G18" s="111"/>
      <c r="H18" s="111"/>
      <c r="I18" s="62"/>
      <c r="J18" s="74">
        <f>I18/'ABS Estimated Population'!D5</f>
        <v>0</v>
      </c>
    </row>
    <row r="19" spans="1:10" s="24" customFormat="1" ht="20.100000000000001" customHeight="1" x14ac:dyDescent="0.2">
      <c r="A19" s="171"/>
      <c r="B19" s="22" t="s">
        <v>6</v>
      </c>
      <c r="C19" s="111"/>
      <c r="D19" s="111"/>
      <c r="E19" s="111"/>
      <c r="F19" s="111"/>
      <c r="G19" s="111"/>
      <c r="H19" s="111"/>
      <c r="I19" s="62"/>
      <c r="J19" s="75">
        <f>I19/'ABS Estimated Population'!D6</f>
        <v>0</v>
      </c>
    </row>
    <row r="20" spans="1:10" s="24" customFormat="1" ht="20.100000000000001" customHeight="1" x14ac:dyDescent="0.2">
      <c r="A20" s="171"/>
      <c r="B20" s="22" t="s">
        <v>7</v>
      </c>
      <c r="C20" s="111"/>
      <c r="D20" s="111"/>
      <c r="E20" s="111"/>
      <c r="F20" s="111"/>
      <c r="G20" s="111"/>
      <c r="H20" s="111"/>
      <c r="I20" s="62"/>
      <c r="J20" s="75">
        <f>I20/'ABS Estimated Population'!D7</f>
        <v>0</v>
      </c>
    </row>
    <row r="21" spans="1:10" s="24" customFormat="1" ht="20.100000000000001" customHeight="1" x14ac:dyDescent="0.2">
      <c r="A21" s="171"/>
      <c r="B21" s="22" t="s">
        <v>8</v>
      </c>
      <c r="C21" s="111"/>
      <c r="D21" s="111"/>
      <c r="E21" s="111"/>
      <c r="F21" s="111"/>
      <c r="G21" s="111"/>
      <c r="H21" s="111"/>
      <c r="I21" s="62"/>
      <c r="J21" s="75">
        <f>I21/'ABS Estimated Population'!D8</f>
        <v>0</v>
      </c>
    </row>
    <row r="22" spans="1:10" s="24" customFormat="1" ht="20.100000000000001" customHeight="1" x14ac:dyDescent="0.2">
      <c r="A22" s="171"/>
      <c r="B22" s="22" t="s">
        <v>9</v>
      </c>
      <c r="C22" s="111"/>
      <c r="D22" s="111"/>
      <c r="E22" s="111"/>
      <c r="F22" s="111"/>
      <c r="G22" s="111"/>
      <c r="H22" s="111"/>
      <c r="I22" s="62"/>
      <c r="J22" s="75">
        <f>I22/'ABS Estimated Population'!D9</f>
        <v>0</v>
      </c>
    </row>
    <row r="23" spans="1:10" s="24" customFormat="1" ht="20.100000000000001" customHeight="1" x14ac:dyDescent="0.2">
      <c r="A23" s="171"/>
      <c r="B23" s="22" t="s">
        <v>10</v>
      </c>
      <c r="C23" s="111"/>
      <c r="D23" s="111"/>
      <c r="E23" s="111"/>
      <c r="F23" s="111"/>
      <c r="G23" s="111"/>
      <c r="H23" s="111"/>
      <c r="I23" s="62"/>
      <c r="J23" s="75">
        <f>I23/'ABS Estimated Population'!D10</f>
        <v>0</v>
      </c>
    </row>
    <row r="24" spans="1:10" s="24" customFormat="1" ht="20.100000000000001" customHeight="1" x14ac:dyDescent="0.2">
      <c r="A24" s="146" t="s">
        <v>18</v>
      </c>
      <c r="B24" s="147"/>
      <c r="C24" s="47">
        <f>SUM(C16:C23)</f>
        <v>0</v>
      </c>
      <c r="D24" s="47">
        <f t="shared" ref="D24:I24" si="0">SUM(D16:D23)</f>
        <v>0</v>
      </c>
      <c r="E24" s="47">
        <f t="shared" si="0"/>
        <v>0</v>
      </c>
      <c r="F24" s="47">
        <f t="shared" si="0"/>
        <v>0</v>
      </c>
      <c r="G24" s="47">
        <f t="shared" si="0"/>
        <v>0</v>
      </c>
      <c r="H24" s="47">
        <f t="shared" si="0"/>
        <v>0</v>
      </c>
      <c r="I24" s="47">
        <f t="shared" si="0"/>
        <v>0</v>
      </c>
      <c r="J24" s="76">
        <f>I24/'ABS Estimated Population'!D11</f>
        <v>0</v>
      </c>
    </row>
    <row r="25" spans="1:10" s="24" customFormat="1" ht="20.100000000000001" customHeight="1" x14ac:dyDescent="0.2"/>
    <row r="26" spans="1:10" s="24" customFormat="1" ht="20.100000000000001" customHeight="1" x14ac:dyDescent="0.2"/>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62"/>
      <c r="J29" s="75">
        <f>I29/'ABS Estimated Population'!C3</f>
        <v>0</v>
      </c>
    </row>
    <row r="30" spans="1:10" s="24" customFormat="1" ht="20.100000000000001" customHeight="1" x14ac:dyDescent="0.2">
      <c r="A30" s="144"/>
      <c r="B30" s="22" t="s">
        <v>4</v>
      </c>
      <c r="C30" s="111"/>
      <c r="D30" s="111"/>
      <c r="E30" s="111"/>
      <c r="F30" s="111"/>
      <c r="G30" s="111"/>
      <c r="H30" s="111"/>
      <c r="I30" s="62"/>
      <c r="J30" s="75">
        <f>I30/'ABS Estimated Population'!C4</f>
        <v>0</v>
      </c>
    </row>
    <row r="31" spans="1:10" s="24" customFormat="1" ht="20.100000000000001" customHeight="1" x14ac:dyDescent="0.2">
      <c r="A31" s="144"/>
      <c r="B31" s="22" t="s">
        <v>5</v>
      </c>
      <c r="C31" s="111"/>
      <c r="D31" s="111"/>
      <c r="E31" s="111"/>
      <c r="F31" s="111"/>
      <c r="G31" s="111"/>
      <c r="H31" s="111"/>
      <c r="I31" s="62"/>
      <c r="J31" s="75">
        <f>I31/'ABS Estimated Population'!C5</f>
        <v>0</v>
      </c>
    </row>
    <row r="32" spans="1:10" s="24" customFormat="1" ht="20.100000000000001" customHeight="1" x14ac:dyDescent="0.2">
      <c r="A32" s="144"/>
      <c r="B32" s="22" t="s">
        <v>6</v>
      </c>
      <c r="C32" s="111"/>
      <c r="D32" s="111"/>
      <c r="E32" s="111"/>
      <c r="F32" s="111"/>
      <c r="G32" s="111"/>
      <c r="H32" s="111"/>
      <c r="I32" s="62"/>
      <c r="J32" s="75">
        <f>I32/'ABS Estimated Population'!C6</f>
        <v>0</v>
      </c>
    </row>
    <row r="33" spans="1:14" s="24" customFormat="1" ht="20.100000000000001" customHeight="1" x14ac:dyDescent="0.2">
      <c r="A33" s="144"/>
      <c r="B33" s="22" t="s">
        <v>7</v>
      </c>
      <c r="C33" s="111"/>
      <c r="D33" s="111"/>
      <c r="E33" s="111"/>
      <c r="F33" s="111"/>
      <c r="G33" s="111"/>
      <c r="H33" s="111"/>
      <c r="I33" s="62"/>
      <c r="J33" s="75">
        <f>I33/'ABS Estimated Population'!C7</f>
        <v>0</v>
      </c>
      <c r="N33" s="24" t="s">
        <v>28</v>
      </c>
    </row>
    <row r="34" spans="1:14" s="24" customFormat="1" ht="20.100000000000001" customHeight="1" x14ac:dyDescent="0.2">
      <c r="A34" s="144"/>
      <c r="B34" s="22" t="s">
        <v>8</v>
      </c>
      <c r="C34" s="111"/>
      <c r="D34" s="111"/>
      <c r="E34" s="111"/>
      <c r="F34" s="111"/>
      <c r="G34" s="111"/>
      <c r="H34" s="111"/>
      <c r="I34" s="62"/>
      <c r="J34" s="75">
        <f>I34/'ABS Estimated Population'!C8</f>
        <v>0</v>
      </c>
    </row>
    <row r="35" spans="1:14" s="24" customFormat="1" ht="20.100000000000001" customHeight="1" x14ac:dyDescent="0.2">
      <c r="A35" s="144"/>
      <c r="B35" s="22" t="s">
        <v>9</v>
      </c>
      <c r="C35" s="111"/>
      <c r="D35" s="111"/>
      <c r="E35" s="111"/>
      <c r="F35" s="111"/>
      <c r="G35" s="111"/>
      <c r="H35" s="111"/>
      <c r="I35" s="62"/>
      <c r="J35" s="75">
        <f>I35/'ABS Estimated Population'!C9</f>
        <v>0</v>
      </c>
    </row>
    <row r="36" spans="1:14" s="24" customFormat="1" ht="20.100000000000001" customHeight="1" x14ac:dyDescent="0.2">
      <c r="A36" s="144"/>
      <c r="B36" s="22" t="s">
        <v>10</v>
      </c>
      <c r="C36" s="111"/>
      <c r="D36" s="111"/>
      <c r="E36" s="111"/>
      <c r="F36" s="111"/>
      <c r="G36" s="111"/>
      <c r="H36" s="111"/>
      <c r="I36" s="62"/>
      <c r="J36" s="75">
        <f>I36/'ABS Estimated Population'!C10</f>
        <v>0</v>
      </c>
    </row>
    <row r="37" spans="1:14" s="24" customFormat="1" ht="20.100000000000001" customHeight="1" x14ac:dyDescent="0.2">
      <c r="A37" s="146" t="s">
        <v>18</v>
      </c>
      <c r="B37" s="146"/>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38" spans="1:14" s="24" customFormat="1" ht="20.100000000000001" customHeight="1" x14ac:dyDescent="0.2"/>
    <row r="39" spans="1:14" s="24" customFormat="1" ht="20.100000000000001" customHeight="1" x14ac:dyDescent="0.2"/>
    <row r="40" spans="1:14" s="24" customFormat="1" ht="20.100000000000001" customHeight="1" x14ac:dyDescent="0.2">
      <c r="A40" s="146" t="s">
        <v>11</v>
      </c>
      <c r="B40" s="148"/>
      <c r="C40" s="148"/>
      <c r="D40" s="203" t="s">
        <v>20</v>
      </c>
      <c r="E40" s="203"/>
      <c r="F40" s="203"/>
      <c r="G40" s="203"/>
      <c r="H40" s="203"/>
      <c r="I40" s="203"/>
      <c r="J40" s="203"/>
      <c r="K40" s="34"/>
      <c r="L40" s="34"/>
    </row>
    <row r="41" spans="1:14" s="24" customFormat="1" ht="20.100000000000001" customHeight="1" x14ac:dyDescent="0.2">
      <c r="A41" s="148"/>
      <c r="B41" s="148"/>
      <c r="C41" s="148"/>
      <c r="D41" s="72" t="s">
        <v>21</v>
      </c>
      <c r="E41" s="72" t="s">
        <v>12</v>
      </c>
      <c r="F41" s="72" t="s">
        <v>13</v>
      </c>
      <c r="G41" s="72" t="s">
        <v>14</v>
      </c>
      <c r="H41" s="72" t="s">
        <v>15</v>
      </c>
      <c r="I41" s="72" t="s">
        <v>16</v>
      </c>
      <c r="J41" s="72" t="s">
        <v>2</v>
      </c>
    </row>
    <row r="42" spans="1:14" s="24" customFormat="1" ht="20.100000000000001" customHeight="1" x14ac:dyDescent="0.2">
      <c r="A42" s="144" t="s">
        <v>17</v>
      </c>
      <c r="B42" s="145"/>
      <c r="C42" s="22" t="s">
        <v>3</v>
      </c>
      <c r="D42" s="111"/>
      <c r="E42" s="111"/>
      <c r="F42" s="111"/>
      <c r="G42" s="111"/>
      <c r="H42" s="111"/>
      <c r="I42" s="111"/>
      <c r="J42" s="89"/>
    </row>
    <row r="43" spans="1:14" s="24" customFormat="1" ht="20.100000000000001" customHeight="1" x14ac:dyDescent="0.2">
      <c r="A43" s="145"/>
      <c r="B43" s="145"/>
      <c r="C43" s="22" t="s">
        <v>4</v>
      </c>
      <c r="D43" s="111"/>
      <c r="E43" s="111"/>
      <c r="F43" s="111"/>
      <c r="G43" s="111"/>
      <c r="H43" s="111"/>
      <c r="I43" s="111"/>
      <c r="J43" s="89"/>
    </row>
    <row r="44" spans="1:14" s="24" customFormat="1" ht="20.100000000000001" customHeight="1" x14ac:dyDescent="0.2">
      <c r="A44" s="145"/>
      <c r="B44" s="145"/>
      <c r="C44" s="22" t="s">
        <v>5</v>
      </c>
      <c r="D44" s="111"/>
      <c r="E44" s="111"/>
      <c r="F44" s="111"/>
      <c r="G44" s="111"/>
      <c r="H44" s="111"/>
      <c r="I44" s="111"/>
      <c r="J44" s="89"/>
    </row>
    <row r="45" spans="1:14" s="24" customFormat="1" ht="20.100000000000001" customHeight="1" x14ac:dyDescent="0.2">
      <c r="A45" s="145"/>
      <c r="B45" s="145"/>
      <c r="C45" s="22" t="s">
        <v>6</v>
      </c>
      <c r="D45" s="111"/>
      <c r="E45" s="111"/>
      <c r="F45" s="111"/>
      <c r="G45" s="111"/>
      <c r="H45" s="111"/>
      <c r="I45" s="111"/>
      <c r="J45" s="89"/>
    </row>
    <row r="46" spans="1:14" s="24" customFormat="1" ht="20.100000000000001" customHeight="1" x14ac:dyDescent="0.2">
      <c r="A46" s="145"/>
      <c r="B46" s="145"/>
      <c r="C46" s="22" t="s">
        <v>7</v>
      </c>
      <c r="D46" s="111"/>
      <c r="E46" s="111"/>
      <c r="F46" s="111"/>
      <c r="G46" s="111"/>
      <c r="H46" s="111"/>
      <c r="I46" s="111"/>
      <c r="J46" s="89"/>
    </row>
    <row r="47" spans="1:14" s="24" customFormat="1" ht="20.100000000000001" customHeight="1" x14ac:dyDescent="0.2">
      <c r="A47" s="145"/>
      <c r="B47" s="145"/>
      <c r="C47" s="22" t="s">
        <v>8</v>
      </c>
      <c r="D47" s="111"/>
      <c r="E47" s="111"/>
      <c r="F47" s="111"/>
      <c r="G47" s="111"/>
      <c r="H47" s="111"/>
      <c r="I47" s="111"/>
      <c r="J47" s="89"/>
    </row>
    <row r="48" spans="1:14" s="24" customFormat="1" ht="20.100000000000001" customHeight="1" x14ac:dyDescent="0.2">
      <c r="A48" s="145"/>
      <c r="B48" s="145"/>
      <c r="C48" s="22" t="s">
        <v>9</v>
      </c>
      <c r="D48" s="111"/>
      <c r="E48" s="111"/>
      <c r="F48" s="111"/>
      <c r="G48" s="111"/>
      <c r="H48" s="111"/>
      <c r="I48" s="111"/>
      <c r="J48" s="89"/>
    </row>
    <row r="49" spans="1:14" s="24" customFormat="1" ht="20.100000000000001" customHeight="1" x14ac:dyDescent="0.2">
      <c r="A49" s="145"/>
      <c r="B49" s="145"/>
      <c r="C49" s="22" t="s">
        <v>10</v>
      </c>
      <c r="D49" s="111"/>
      <c r="E49" s="111"/>
      <c r="F49" s="111"/>
      <c r="G49" s="111"/>
      <c r="H49" s="111"/>
      <c r="I49" s="111"/>
      <c r="J49" s="89"/>
    </row>
    <row r="50" spans="1:14" s="24" customFormat="1" ht="20.100000000000001" customHeight="1" x14ac:dyDescent="0.2">
      <c r="A50" s="146" t="s">
        <v>18</v>
      </c>
      <c r="B50" s="202"/>
      <c r="C50" s="202"/>
      <c r="D50" s="88">
        <f>SUM(D42:D49)</f>
        <v>0</v>
      </c>
      <c r="E50" s="88">
        <f t="shared" ref="E50:I50" si="2">SUM(E42:E49)</f>
        <v>0</v>
      </c>
      <c r="F50" s="88">
        <f t="shared" si="2"/>
        <v>0</v>
      </c>
      <c r="G50" s="88">
        <f t="shared" si="2"/>
        <v>0</v>
      </c>
      <c r="H50" s="88">
        <f t="shared" si="2"/>
        <v>0</v>
      </c>
      <c r="I50" s="88">
        <f t="shared" si="2"/>
        <v>0</v>
      </c>
      <c r="J50" s="88">
        <f>SUM(D50:I50)</f>
        <v>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46</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48</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30/06/2025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zoomScaleNormal="100" workbookViewId="0">
      <selection activeCell="A56" sqref="A56:J56"/>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65" t="s">
        <v>11</v>
      </c>
      <c r="B1" s="168"/>
      <c r="C1" s="175"/>
      <c r="D1" s="175"/>
      <c r="E1" s="175"/>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c r="D3" s="109"/>
      <c r="E3" s="16">
        <f>IF(C3=0,0,(C3-'Jun 25'!C3)/'Jun 25'!C3)</f>
        <v>0</v>
      </c>
      <c r="F3" s="37"/>
    </row>
    <row r="4" spans="1:10" s="24" customFormat="1" ht="20.100000000000001" customHeight="1" x14ac:dyDescent="0.2">
      <c r="A4" s="171"/>
      <c r="B4" s="22" t="s">
        <v>4</v>
      </c>
      <c r="C4" s="111"/>
      <c r="D4" s="109"/>
      <c r="E4" s="16">
        <f>IF(C4=0,0,(C4-'Jun 25'!C4)/'Jun 25'!C4)</f>
        <v>0</v>
      </c>
      <c r="F4" s="37"/>
    </row>
    <row r="5" spans="1:10" s="24" customFormat="1" ht="20.100000000000001" customHeight="1" x14ac:dyDescent="0.2">
      <c r="A5" s="171"/>
      <c r="B5" s="22" t="s">
        <v>5</v>
      </c>
      <c r="C5" s="111"/>
      <c r="D5" s="109"/>
      <c r="E5" s="16">
        <f>IF(C5=0,0,(C5-'Jun 25'!C5)/'Jun 25'!C5)</f>
        <v>0</v>
      </c>
      <c r="F5" s="37"/>
    </row>
    <row r="6" spans="1:10" s="24" customFormat="1" ht="20.100000000000001" customHeight="1" x14ac:dyDescent="0.2">
      <c r="A6" s="171"/>
      <c r="B6" s="22" t="s">
        <v>6</v>
      </c>
      <c r="C6" s="111"/>
      <c r="D6" s="109"/>
      <c r="E6" s="16">
        <f>IF(C6=0,0,(C6-'Jun 25'!C6)/'Jun 25'!C6)</f>
        <v>0</v>
      </c>
      <c r="F6" s="37"/>
    </row>
    <row r="7" spans="1:10" s="24" customFormat="1" ht="20.100000000000001" customHeight="1" x14ac:dyDescent="0.2">
      <c r="A7" s="171"/>
      <c r="B7" s="22" t="s">
        <v>7</v>
      </c>
      <c r="C7" s="111"/>
      <c r="D7" s="109"/>
      <c r="E7" s="16">
        <f>IF(C7=0,0,(C7-'Jun 25'!C7)/'Jun 25'!C7)</f>
        <v>0</v>
      </c>
      <c r="F7" s="37"/>
    </row>
    <row r="8" spans="1:10" s="24" customFormat="1" ht="20.100000000000001" customHeight="1" x14ac:dyDescent="0.2">
      <c r="A8" s="171"/>
      <c r="B8" s="22" t="s">
        <v>8</v>
      </c>
      <c r="C8" s="111"/>
      <c r="D8" s="109"/>
      <c r="E8" s="16">
        <f>IF(C8=0,0,(C8-'Jun 25'!C8)/'Jun 25'!C8)</f>
        <v>0</v>
      </c>
      <c r="F8" s="37"/>
    </row>
    <row r="9" spans="1:10" s="24" customFormat="1" ht="20.100000000000001" customHeight="1" x14ac:dyDescent="0.2">
      <c r="A9" s="171"/>
      <c r="B9" s="22" t="s">
        <v>9</v>
      </c>
      <c r="C9" s="111"/>
      <c r="D9" s="109"/>
      <c r="E9" s="16">
        <f>IF(C9=0,0,(C9-'Jun 25'!C9)/'Jun 25'!C9)</f>
        <v>0</v>
      </c>
      <c r="F9" s="37"/>
    </row>
    <row r="10" spans="1:10" s="24" customFormat="1" ht="20.100000000000001" customHeight="1" x14ac:dyDescent="0.2">
      <c r="A10" s="171"/>
      <c r="B10" s="22" t="s">
        <v>10</v>
      </c>
      <c r="C10" s="111"/>
      <c r="D10" s="109"/>
      <c r="E10" s="16">
        <f>IF(C10=0,0,(C10-'Jun 25'!C10)/'Jun 25'!C10)</f>
        <v>0</v>
      </c>
      <c r="F10" s="37"/>
    </row>
    <row r="11" spans="1:10" s="13" customFormat="1" ht="20.100000000000001" customHeight="1" x14ac:dyDescent="0.2">
      <c r="A11" s="146" t="s">
        <v>18</v>
      </c>
      <c r="B11" s="147"/>
      <c r="C11" s="63">
        <f>SUM(C3:C10)</f>
        <v>0</v>
      </c>
      <c r="D11" s="20">
        <f>SUM(D3:D10)</f>
        <v>0</v>
      </c>
      <c r="E11" s="21">
        <f>IF(C11=0,0,(C11-'Jun 25'!C11)/'Jun 25'!C11)</f>
        <v>0</v>
      </c>
      <c r="F11" s="38"/>
    </row>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c r="D16" s="111"/>
      <c r="E16" s="111"/>
      <c r="F16" s="111"/>
      <c r="G16" s="111"/>
      <c r="H16" s="111"/>
      <c r="I16" s="62"/>
      <c r="J16" s="74">
        <f>I16/'ABS Estimated Population'!D3</f>
        <v>0</v>
      </c>
    </row>
    <row r="17" spans="1:10" s="24" customFormat="1" ht="20.100000000000001" customHeight="1" x14ac:dyDescent="0.2">
      <c r="A17" s="171"/>
      <c r="B17" s="22" t="s">
        <v>4</v>
      </c>
      <c r="C17" s="111"/>
      <c r="D17" s="111"/>
      <c r="E17" s="111"/>
      <c r="F17" s="111"/>
      <c r="G17" s="111"/>
      <c r="H17" s="111"/>
      <c r="I17" s="62"/>
      <c r="J17" s="74">
        <f>I17/'ABS Estimated Population'!D4</f>
        <v>0</v>
      </c>
    </row>
    <row r="18" spans="1:10" s="24" customFormat="1" ht="20.100000000000001" customHeight="1" x14ac:dyDescent="0.2">
      <c r="A18" s="171"/>
      <c r="B18" s="22" t="s">
        <v>5</v>
      </c>
      <c r="C18" s="111"/>
      <c r="D18" s="111"/>
      <c r="E18" s="111"/>
      <c r="F18" s="111"/>
      <c r="G18" s="111"/>
      <c r="H18" s="111"/>
      <c r="I18" s="62"/>
      <c r="J18" s="74">
        <f>I18/'ABS Estimated Population'!D5</f>
        <v>0</v>
      </c>
    </row>
    <row r="19" spans="1:10" s="24" customFormat="1" ht="20.100000000000001" customHeight="1" x14ac:dyDescent="0.2">
      <c r="A19" s="171"/>
      <c r="B19" s="22" t="s">
        <v>6</v>
      </c>
      <c r="C19" s="111"/>
      <c r="D19" s="111"/>
      <c r="E19" s="111"/>
      <c r="F19" s="111"/>
      <c r="G19" s="111"/>
      <c r="H19" s="111"/>
      <c r="I19" s="62"/>
      <c r="J19" s="75">
        <f>I19/'ABS Estimated Population'!D6</f>
        <v>0</v>
      </c>
    </row>
    <row r="20" spans="1:10" s="24" customFormat="1" ht="20.100000000000001" customHeight="1" x14ac:dyDescent="0.2">
      <c r="A20" s="171"/>
      <c r="B20" s="22" t="s">
        <v>7</v>
      </c>
      <c r="C20" s="111"/>
      <c r="D20" s="111"/>
      <c r="E20" s="111"/>
      <c r="F20" s="111"/>
      <c r="G20" s="111"/>
      <c r="H20" s="111"/>
      <c r="I20" s="62"/>
      <c r="J20" s="75">
        <f>I20/'ABS Estimated Population'!D7</f>
        <v>0</v>
      </c>
    </row>
    <row r="21" spans="1:10" s="24" customFormat="1" ht="20.100000000000001" customHeight="1" x14ac:dyDescent="0.2">
      <c r="A21" s="171"/>
      <c r="B21" s="22" t="s">
        <v>8</v>
      </c>
      <c r="C21" s="111"/>
      <c r="D21" s="111"/>
      <c r="E21" s="111"/>
      <c r="F21" s="111"/>
      <c r="G21" s="111"/>
      <c r="H21" s="111"/>
      <c r="I21" s="62"/>
      <c r="J21" s="75">
        <f>I21/'ABS Estimated Population'!D8</f>
        <v>0</v>
      </c>
    </row>
    <row r="22" spans="1:10" s="24" customFormat="1" ht="20.100000000000001" customHeight="1" x14ac:dyDescent="0.2">
      <c r="A22" s="171"/>
      <c r="B22" s="22" t="s">
        <v>9</v>
      </c>
      <c r="C22" s="111"/>
      <c r="D22" s="111"/>
      <c r="E22" s="111"/>
      <c r="F22" s="111"/>
      <c r="G22" s="111"/>
      <c r="H22" s="111"/>
      <c r="I22" s="62"/>
      <c r="J22" s="75">
        <f>I22/'ABS Estimated Population'!D9</f>
        <v>0</v>
      </c>
    </row>
    <row r="23" spans="1:10" s="24" customFormat="1" ht="20.100000000000001" customHeight="1" x14ac:dyDescent="0.2">
      <c r="A23" s="171"/>
      <c r="B23" s="22" t="s">
        <v>10</v>
      </c>
      <c r="C23" s="111"/>
      <c r="D23" s="111"/>
      <c r="E23" s="111"/>
      <c r="F23" s="111"/>
      <c r="G23" s="111"/>
      <c r="H23" s="111"/>
      <c r="I23" s="62"/>
      <c r="J23" s="75">
        <f>I23/'ABS Estimated Population'!D10</f>
        <v>0</v>
      </c>
    </row>
    <row r="24" spans="1:10" s="24" customFormat="1" ht="20.100000000000001" customHeight="1" x14ac:dyDescent="0.2">
      <c r="A24" s="146" t="s">
        <v>18</v>
      </c>
      <c r="B24" s="147"/>
      <c r="C24" s="63">
        <f>SUM(C16:C23)</f>
        <v>0</v>
      </c>
      <c r="D24" s="63">
        <f t="shared" ref="D24:I24" si="0">SUM(D16:D23)</f>
        <v>0</v>
      </c>
      <c r="E24" s="63">
        <f t="shared" si="0"/>
        <v>0</v>
      </c>
      <c r="F24" s="63">
        <f t="shared" si="0"/>
        <v>0</v>
      </c>
      <c r="G24" s="63">
        <f t="shared" si="0"/>
        <v>0</v>
      </c>
      <c r="H24" s="63">
        <f t="shared" si="0"/>
        <v>0</v>
      </c>
      <c r="I24" s="63">
        <f t="shared" si="0"/>
        <v>0</v>
      </c>
      <c r="J24" s="76">
        <f>I24/'ABS Estimated Population'!D11</f>
        <v>0</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c r="D29" s="111"/>
      <c r="E29" s="111"/>
      <c r="F29" s="111"/>
      <c r="G29" s="111"/>
      <c r="H29" s="111"/>
      <c r="I29" s="62"/>
      <c r="J29" s="75">
        <f>I29/'ABS Estimated Population'!C3</f>
        <v>0</v>
      </c>
    </row>
    <row r="30" spans="1:10" s="24" customFormat="1" ht="20.100000000000001" customHeight="1" x14ac:dyDescent="0.2">
      <c r="A30" s="144"/>
      <c r="B30" s="22" t="s">
        <v>4</v>
      </c>
      <c r="C30" s="111"/>
      <c r="D30" s="111"/>
      <c r="E30" s="111"/>
      <c r="F30" s="111"/>
      <c r="G30" s="111"/>
      <c r="H30" s="111"/>
      <c r="I30" s="62"/>
      <c r="J30" s="75">
        <f>I30/'ABS Estimated Population'!C4</f>
        <v>0</v>
      </c>
    </row>
    <row r="31" spans="1:10" s="24" customFormat="1" ht="20.100000000000001" customHeight="1" x14ac:dyDescent="0.2">
      <c r="A31" s="144"/>
      <c r="B31" s="22" t="s">
        <v>5</v>
      </c>
      <c r="C31" s="111"/>
      <c r="D31" s="111"/>
      <c r="E31" s="111"/>
      <c r="F31" s="111"/>
      <c r="G31" s="111"/>
      <c r="H31" s="111"/>
      <c r="I31" s="62"/>
      <c r="J31" s="75">
        <f>I31/'ABS Estimated Population'!C5</f>
        <v>0</v>
      </c>
    </row>
    <row r="32" spans="1:10" s="24" customFormat="1" ht="20.100000000000001" customHeight="1" x14ac:dyDescent="0.2">
      <c r="A32" s="144"/>
      <c r="B32" s="22" t="s">
        <v>6</v>
      </c>
      <c r="C32" s="111"/>
      <c r="D32" s="111"/>
      <c r="E32" s="111"/>
      <c r="F32" s="111"/>
      <c r="G32" s="111"/>
      <c r="H32" s="111"/>
      <c r="I32" s="62"/>
      <c r="J32" s="75">
        <f>I32/'ABS Estimated Population'!C6</f>
        <v>0</v>
      </c>
    </row>
    <row r="33" spans="1:12" s="24" customFormat="1" ht="20.100000000000001" customHeight="1" x14ac:dyDescent="0.2">
      <c r="A33" s="144"/>
      <c r="B33" s="22" t="s">
        <v>7</v>
      </c>
      <c r="C33" s="111"/>
      <c r="D33" s="111"/>
      <c r="E33" s="111"/>
      <c r="F33" s="111"/>
      <c r="G33" s="111"/>
      <c r="H33" s="111"/>
      <c r="I33" s="62"/>
      <c r="J33" s="75">
        <f>I33/'ABS Estimated Population'!C7</f>
        <v>0</v>
      </c>
    </row>
    <row r="34" spans="1:12" s="24" customFormat="1" ht="20.100000000000001" customHeight="1" x14ac:dyDescent="0.2">
      <c r="A34" s="144"/>
      <c r="B34" s="22" t="s">
        <v>8</v>
      </c>
      <c r="C34" s="111"/>
      <c r="D34" s="111"/>
      <c r="E34" s="111"/>
      <c r="F34" s="111"/>
      <c r="G34" s="111"/>
      <c r="H34" s="111"/>
      <c r="I34" s="62"/>
      <c r="J34" s="75">
        <f>I34/'ABS Estimated Population'!C8</f>
        <v>0</v>
      </c>
    </row>
    <row r="35" spans="1:12" s="24" customFormat="1" ht="20.100000000000001" customHeight="1" x14ac:dyDescent="0.2">
      <c r="A35" s="144"/>
      <c r="B35" s="22" t="s">
        <v>9</v>
      </c>
      <c r="C35" s="111"/>
      <c r="D35" s="111"/>
      <c r="E35" s="111"/>
      <c r="F35" s="111"/>
      <c r="G35" s="111"/>
      <c r="H35" s="111"/>
      <c r="I35" s="62"/>
      <c r="J35" s="75">
        <f>I35/'ABS Estimated Population'!C9</f>
        <v>0</v>
      </c>
    </row>
    <row r="36" spans="1:12" s="24" customFormat="1" ht="20.100000000000001" customHeight="1" x14ac:dyDescent="0.2">
      <c r="A36" s="144"/>
      <c r="B36" s="22" t="s">
        <v>10</v>
      </c>
      <c r="C36" s="111"/>
      <c r="D36" s="111"/>
      <c r="E36" s="111"/>
      <c r="F36" s="111"/>
      <c r="G36" s="111"/>
      <c r="H36" s="111"/>
      <c r="I36" s="62"/>
      <c r="J36" s="75">
        <f>I36/'ABS Estimated Population'!C10</f>
        <v>0</v>
      </c>
    </row>
    <row r="37" spans="1:12" s="24" customFormat="1" ht="20.100000000000001" customHeight="1" x14ac:dyDescent="0.2">
      <c r="A37" s="146" t="s">
        <v>18</v>
      </c>
      <c r="B37" s="147"/>
      <c r="C37" s="63">
        <f>SUM(C29:C36)</f>
        <v>0</v>
      </c>
      <c r="D37" s="63">
        <f t="shared" ref="D37:I37" si="1">SUM(D29:D36)</f>
        <v>0</v>
      </c>
      <c r="E37" s="63">
        <f t="shared" si="1"/>
        <v>0</v>
      </c>
      <c r="F37" s="63">
        <f t="shared" si="1"/>
        <v>0</v>
      </c>
      <c r="G37" s="63">
        <f t="shared" si="1"/>
        <v>0</v>
      </c>
      <c r="H37" s="63">
        <f t="shared" si="1"/>
        <v>0</v>
      </c>
      <c r="I37" s="63">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2"/>
      <c r="E42" s="112"/>
      <c r="F42" s="112"/>
      <c r="G42" s="112"/>
      <c r="H42" s="112"/>
      <c r="I42" s="112"/>
      <c r="J42" s="130"/>
    </row>
    <row r="43" spans="1:12" s="24" customFormat="1" ht="20.100000000000001" customHeight="1" x14ac:dyDescent="0.2">
      <c r="A43" s="145"/>
      <c r="B43" s="145"/>
      <c r="C43" s="22" t="s">
        <v>4</v>
      </c>
      <c r="D43" s="112"/>
      <c r="E43" s="112"/>
      <c r="F43" s="112"/>
      <c r="G43" s="112"/>
      <c r="H43" s="112"/>
      <c r="I43" s="112"/>
      <c r="J43" s="130"/>
    </row>
    <row r="44" spans="1:12" s="24" customFormat="1" ht="20.100000000000001" customHeight="1" x14ac:dyDescent="0.2">
      <c r="A44" s="145"/>
      <c r="B44" s="145"/>
      <c r="C44" s="22" t="s">
        <v>5</v>
      </c>
      <c r="D44" s="112"/>
      <c r="E44" s="112"/>
      <c r="F44" s="112"/>
      <c r="G44" s="112"/>
      <c r="H44" s="112"/>
      <c r="I44" s="112"/>
      <c r="J44" s="130"/>
    </row>
    <row r="45" spans="1:12" s="24" customFormat="1" ht="20.100000000000001" customHeight="1" x14ac:dyDescent="0.2">
      <c r="A45" s="145"/>
      <c r="B45" s="145"/>
      <c r="C45" s="22" t="s">
        <v>6</v>
      </c>
      <c r="D45" s="112"/>
      <c r="E45" s="112"/>
      <c r="F45" s="112"/>
      <c r="G45" s="112"/>
      <c r="H45" s="112"/>
      <c r="I45" s="112"/>
      <c r="J45" s="130"/>
    </row>
    <row r="46" spans="1:12" s="24" customFormat="1" ht="20.100000000000001" customHeight="1" x14ac:dyDescent="0.2">
      <c r="A46" s="145"/>
      <c r="B46" s="145"/>
      <c r="C46" s="22" t="s">
        <v>7</v>
      </c>
      <c r="D46" s="112"/>
      <c r="E46" s="112"/>
      <c r="F46" s="112"/>
      <c r="G46" s="112"/>
      <c r="H46" s="112"/>
      <c r="I46" s="112"/>
      <c r="J46" s="130"/>
    </row>
    <row r="47" spans="1:12" s="24" customFormat="1" ht="20.100000000000001" customHeight="1" x14ac:dyDescent="0.2">
      <c r="A47" s="145"/>
      <c r="B47" s="145"/>
      <c r="C47" s="22" t="s">
        <v>8</v>
      </c>
      <c r="D47" s="110"/>
      <c r="E47" s="110"/>
      <c r="F47" s="110"/>
      <c r="G47" s="110"/>
      <c r="H47" s="110"/>
      <c r="I47" s="110"/>
      <c r="J47" s="130"/>
    </row>
    <row r="48" spans="1:12" s="24" customFormat="1" ht="20.100000000000001" customHeight="1" x14ac:dyDescent="0.2">
      <c r="A48" s="145"/>
      <c r="B48" s="145"/>
      <c r="C48" s="22" t="s">
        <v>9</v>
      </c>
      <c r="D48" s="110"/>
      <c r="E48" s="110"/>
      <c r="F48" s="110"/>
      <c r="G48" s="110"/>
      <c r="H48" s="110"/>
      <c r="I48" s="110"/>
      <c r="J48" s="130"/>
    </row>
    <row r="49" spans="1:14" s="24" customFormat="1" ht="20.100000000000001" customHeight="1" x14ac:dyDescent="0.2">
      <c r="A49" s="145"/>
      <c r="B49" s="145"/>
      <c r="C49" s="22" t="s">
        <v>10</v>
      </c>
      <c r="D49" s="110"/>
      <c r="E49" s="110"/>
      <c r="F49" s="110"/>
      <c r="G49" s="110"/>
      <c r="H49" s="110"/>
      <c r="I49" s="110"/>
      <c r="J49" s="130"/>
    </row>
    <row r="50" spans="1:14" s="24" customFormat="1" ht="20.100000000000001" customHeight="1" x14ac:dyDescent="0.2">
      <c r="A50" s="146" t="s">
        <v>18</v>
      </c>
      <c r="B50" s="148"/>
      <c r="C50" s="148"/>
      <c r="D50" s="63">
        <f t="shared" ref="D50:J50" si="2">SUM(D42:D49)</f>
        <v>0</v>
      </c>
      <c r="E50" s="63">
        <f t="shared" si="2"/>
        <v>0</v>
      </c>
      <c r="F50" s="63">
        <f t="shared" si="2"/>
        <v>0</v>
      </c>
      <c r="G50" s="63">
        <f t="shared" si="2"/>
        <v>0</v>
      </c>
      <c r="H50" s="63">
        <f t="shared" si="2"/>
        <v>0</v>
      </c>
      <c r="I50" s="63">
        <f t="shared" si="2"/>
        <v>0</v>
      </c>
      <c r="J50" s="63">
        <f t="shared" si="2"/>
        <v>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46</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48</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31/07/2024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65" t="s">
        <v>11</v>
      </c>
      <c r="B1" s="168"/>
      <c r="C1" s="172"/>
      <c r="D1" s="173"/>
      <c r="E1" s="174"/>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11"/>
      <c r="D3" s="109"/>
      <c r="E3" s="16">
        <f>IF(C3=0,0,(C3-'Jul 25'!C3)/'Jul 25'!C3)</f>
        <v>0</v>
      </c>
      <c r="F3" s="37"/>
      <c r="I3" s="30"/>
      <c r="J3" s="52"/>
    </row>
    <row r="4" spans="1:11" s="24" customFormat="1" ht="20.100000000000001" customHeight="1" x14ac:dyDescent="0.2">
      <c r="A4" s="171"/>
      <c r="B4" s="22" t="s">
        <v>4</v>
      </c>
      <c r="C4" s="111"/>
      <c r="D4" s="109"/>
      <c r="E4" s="16">
        <f>IF(C4=0,0,(C4-'Jul 25'!C4)/'Jul 25'!C4)</f>
        <v>0</v>
      </c>
      <c r="F4" s="37"/>
      <c r="I4" s="30"/>
      <c r="J4" s="52"/>
    </row>
    <row r="5" spans="1:11" s="24" customFormat="1" ht="20.100000000000001" customHeight="1" x14ac:dyDescent="0.2">
      <c r="A5" s="171"/>
      <c r="B5" s="22" t="s">
        <v>5</v>
      </c>
      <c r="C5" s="111"/>
      <c r="D5" s="109"/>
      <c r="E5" s="16">
        <f>IF(C5=0,0,(C5-'Jul 25'!C5)/'Jul 25'!C5)</f>
        <v>0</v>
      </c>
      <c r="F5" s="37"/>
      <c r="I5" s="30"/>
      <c r="J5" s="52"/>
    </row>
    <row r="6" spans="1:11" s="24" customFormat="1" ht="20.100000000000001" customHeight="1" x14ac:dyDescent="0.2">
      <c r="A6" s="171"/>
      <c r="B6" s="22" t="s">
        <v>6</v>
      </c>
      <c r="C6" s="111"/>
      <c r="D6" s="109"/>
      <c r="E6" s="16">
        <f>IF(C6=0,0,(C6-'Jul 25'!C6)/'Jul 25'!C6)</f>
        <v>0</v>
      </c>
      <c r="F6" s="37"/>
      <c r="I6" s="30"/>
      <c r="J6" s="52"/>
    </row>
    <row r="7" spans="1:11" s="24" customFormat="1" ht="20.100000000000001" customHeight="1" x14ac:dyDescent="0.2">
      <c r="A7" s="171"/>
      <c r="B7" s="22" t="s">
        <v>7</v>
      </c>
      <c r="C7" s="111"/>
      <c r="D7" s="109"/>
      <c r="E7" s="16">
        <f>IF(C7=0,0,(C7-'Jul 25'!C7)/'Jul 25'!C7)</f>
        <v>0</v>
      </c>
      <c r="F7" s="37"/>
      <c r="I7" s="30"/>
      <c r="J7" s="52"/>
    </row>
    <row r="8" spans="1:11" s="24" customFormat="1" ht="20.100000000000001" customHeight="1" x14ac:dyDescent="0.2">
      <c r="A8" s="171"/>
      <c r="B8" s="22" t="s">
        <v>8</v>
      </c>
      <c r="C8" s="111"/>
      <c r="D8" s="109"/>
      <c r="E8" s="16">
        <f>IF(C8=0,0,(C8-'Jul 25'!C8)/'Jul 25'!C8)</f>
        <v>0</v>
      </c>
      <c r="F8" s="37"/>
      <c r="I8" s="30"/>
      <c r="J8" s="52"/>
    </row>
    <row r="9" spans="1:11" s="24" customFormat="1" ht="20.100000000000001" customHeight="1" x14ac:dyDescent="0.2">
      <c r="A9" s="171"/>
      <c r="B9" s="22" t="s">
        <v>9</v>
      </c>
      <c r="C9" s="111"/>
      <c r="D9" s="109"/>
      <c r="E9" s="16">
        <f>IF(C9=0,0,(C9-'Jul 25'!C9)/'Jul 25'!C9)</f>
        <v>0</v>
      </c>
      <c r="F9" s="37"/>
      <c r="I9" s="30"/>
      <c r="J9" s="52"/>
    </row>
    <row r="10" spans="1:11" s="24" customFormat="1" ht="20.100000000000001" customHeight="1" x14ac:dyDescent="0.2">
      <c r="A10" s="171"/>
      <c r="B10" s="22" t="s">
        <v>10</v>
      </c>
      <c r="C10" s="111"/>
      <c r="D10" s="109"/>
      <c r="E10" s="16">
        <f>IF(C10=0,0,(C10-'Jul 25'!C10)/'Jul 25'!C10)</f>
        <v>0</v>
      </c>
      <c r="F10" s="37"/>
      <c r="I10" s="30"/>
      <c r="J10" s="52"/>
    </row>
    <row r="11" spans="1:11" s="24" customFormat="1" ht="20.100000000000001" customHeight="1" x14ac:dyDescent="0.2">
      <c r="A11" s="146" t="s">
        <v>18</v>
      </c>
      <c r="B11" s="147"/>
      <c r="C11" s="47">
        <f>SUM(C3:C10)</f>
        <v>0</v>
      </c>
      <c r="D11" s="20">
        <f>SUM(D3:D10)</f>
        <v>0</v>
      </c>
      <c r="E11" s="21">
        <f>IF(C11=0,0,(C11-'Jul 25'!C11)/'Jul 25'!C11)</f>
        <v>0</v>
      </c>
      <c r="F11" s="38"/>
      <c r="G11" s="13"/>
      <c r="H11" s="13"/>
      <c r="I11" s="53"/>
    </row>
    <row r="12" spans="1:11" s="24" customFormat="1" ht="20.100000000000001" customHeight="1" x14ac:dyDescent="0.2"/>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29"/>
      <c r="D16" s="55"/>
      <c r="E16" s="55"/>
      <c r="F16" s="55"/>
      <c r="G16" s="55"/>
      <c r="H16" s="55"/>
      <c r="I16" s="55"/>
      <c r="J16" s="74">
        <f>I16/'ABS Estimated Population'!D3</f>
        <v>0</v>
      </c>
      <c r="K16" s="31"/>
    </row>
    <row r="17" spans="1:11" s="24" customFormat="1" ht="20.100000000000001" customHeight="1" x14ac:dyDescent="0.2">
      <c r="A17" s="171"/>
      <c r="B17" s="22" t="s">
        <v>4</v>
      </c>
      <c r="C17" s="29"/>
      <c r="D17" s="55"/>
      <c r="E17" s="55"/>
      <c r="F17" s="55"/>
      <c r="G17" s="55"/>
      <c r="H17" s="55"/>
      <c r="I17" s="55"/>
      <c r="J17" s="74">
        <f>I17/'ABS Estimated Population'!D4</f>
        <v>0</v>
      </c>
      <c r="K17" s="31"/>
    </row>
    <row r="18" spans="1:11" s="24" customFormat="1" ht="20.100000000000001" customHeight="1" x14ac:dyDescent="0.2">
      <c r="A18" s="171"/>
      <c r="B18" s="22" t="s">
        <v>5</v>
      </c>
      <c r="C18" s="29"/>
      <c r="D18" s="55"/>
      <c r="E18" s="55"/>
      <c r="F18" s="55"/>
      <c r="G18" s="55"/>
      <c r="H18" s="55"/>
      <c r="I18" s="55"/>
      <c r="J18" s="74">
        <f>I18/'ABS Estimated Population'!D5</f>
        <v>0</v>
      </c>
      <c r="K18" s="31"/>
    </row>
    <row r="19" spans="1:11" s="24" customFormat="1" ht="20.100000000000001" customHeight="1" x14ac:dyDescent="0.2">
      <c r="A19" s="171"/>
      <c r="B19" s="22" t="s">
        <v>6</v>
      </c>
      <c r="C19" s="29"/>
      <c r="D19" s="55"/>
      <c r="E19" s="55"/>
      <c r="F19" s="55"/>
      <c r="G19" s="55"/>
      <c r="H19" s="55"/>
      <c r="I19" s="55"/>
      <c r="J19" s="75">
        <f>I19/'ABS Estimated Population'!D6</f>
        <v>0</v>
      </c>
      <c r="K19" s="31"/>
    </row>
    <row r="20" spans="1:11" s="24" customFormat="1" ht="20.100000000000001" customHeight="1" x14ac:dyDescent="0.2">
      <c r="A20" s="171"/>
      <c r="B20" s="22" t="s">
        <v>7</v>
      </c>
      <c r="C20" s="29"/>
      <c r="D20" s="55"/>
      <c r="E20" s="55"/>
      <c r="F20" s="55"/>
      <c r="G20" s="55"/>
      <c r="H20" s="55"/>
      <c r="I20" s="55"/>
      <c r="J20" s="75">
        <f>I20/'ABS Estimated Population'!D7</f>
        <v>0</v>
      </c>
      <c r="K20" s="31"/>
    </row>
    <row r="21" spans="1:11" s="24" customFormat="1" ht="20.100000000000001" customHeight="1" x14ac:dyDescent="0.2">
      <c r="A21" s="171"/>
      <c r="B21" s="22" t="s">
        <v>8</v>
      </c>
      <c r="C21" s="29"/>
      <c r="D21" s="55"/>
      <c r="E21" s="55"/>
      <c r="F21" s="55"/>
      <c r="G21" s="55"/>
      <c r="H21" s="55"/>
      <c r="I21" s="55"/>
      <c r="J21" s="75">
        <f>I21/'ABS Estimated Population'!D8</f>
        <v>0</v>
      </c>
      <c r="K21" s="31"/>
    </row>
    <row r="22" spans="1:11" s="24" customFormat="1" ht="20.100000000000001" customHeight="1" x14ac:dyDescent="0.2">
      <c r="A22" s="171"/>
      <c r="B22" s="22" t="s">
        <v>9</v>
      </c>
      <c r="C22" s="29"/>
      <c r="D22" s="55"/>
      <c r="E22" s="55"/>
      <c r="F22" s="55"/>
      <c r="G22" s="55"/>
      <c r="H22" s="55"/>
      <c r="I22" s="55"/>
      <c r="J22" s="75">
        <f>I22/'ABS Estimated Population'!D9</f>
        <v>0</v>
      </c>
      <c r="K22" s="31"/>
    </row>
    <row r="23" spans="1:11" s="24" customFormat="1" ht="20.100000000000001" customHeight="1" x14ac:dyDescent="0.2">
      <c r="A23" s="171"/>
      <c r="B23" s="22" t="s">
        <v>10</v>
      </c>
      <c r="C23" s="29"/>
      <c r="D23" s="55"/>
      <c r="E23" s="55"/>
      <c r="F23" s="55"/>
      <c r="G23" s="55"/>
      <c r="H23" s="55"/>
      <c r="I23" s="55"/>
      <c r="J23" s="75">
        <f>I23/'ABS Estimated Population'!D10</f>
        <v>0</v>
      </c>
      <c r="K23" s="31"/>
    </row>
    <row r="24" spans="1:11" s="24" customFormat="1" ht="20.100000000000001" customHeight="1" x14ac:dyDescent="0.2">
      <c r="A24" s="146" t="s">
        <v>18</v>
      </c>
      <c r="B24" s="147"/>
      <c r="C24" s="47">
        <f t="shared" ref="C24:I24" si="0">SUM(C16:C23)</f>
        <v>0</v>
      </c>
      <c r="D24" s="47">
        <f t="shared" si="0"/>
        <v>0</v>
      </c>
      <c r="E24" s="47">
        <f t="shared" si="0"/>
        <v>0</v>
      </c>
      <c r="F24" s="47">
        <f t="shared" si="0"/>
        <v>0</v>
      </c>
      <c r="G24" s="47">
        <f t="shared" si="0"/>
        <v>0</v>
      </c>
      <c r="H24" s="47">
        <f t="shared" si="0"/>
        <v>0</v>
      </c>
      <c r="I24" s="47">
        <f t="shared" si="0"/>
        <v>0</v>
      </c>
      <c r="J24" s="76">
        <f>I24/'ABS Estimated Population'!D11</f>
        <v>0</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c r="D29" s="55"/>
      <c r="E29" s="55"/>
      <c r="F29" s="55"/>
      <c r="G29" s="55"/>
      <c r="H29" s="55"/>
      <c r="I29" s="55"/>
      <c r="J29" s="75">
        <f>I29/'ABS Estimated Population'!C3</f>
        <v>0</v>
      </c>
      <c r="K29" s="31"/>
    </row>
    <row r="30" spans="1:11" s="24" customFormat="1" ht="20.100000000000001" customHeight="1" x14ac:dyDescent="0.2">
      <c r="A30" s="144"/>
      <c r="B30" s="22" t="s">
        <v>4</v>
      </c>
      <c r="C30" s="29"/>
      <c r="D30" s="55"/>
      <c r="E30" s="55"/>
      <c r="F30" s="55"/>
      <c r="G30" s="55"/>
      <c r="H30" s="55"/>
      <c r="I30" s="55"/>
      <c r="J30" s="75">
        <f>I30/'ABS Estimated Population'!C4</f>
        <v>0</v>
      </c>
      <c r="K30" s="31"/>
    </row>
    <row r="31" spans="1:11" s="24" customFormat="1" ht="20.100000000000001" customHeight="1" x14ac:dyDescent="0.2">
      <c r="A31" s="144"/>
      <c r="B31" s="22" t="s">
        <v>5</v>
      </c>
      <c r="C31" s="29"/>
      <c r="D31" s="55"/>
      <c r="E31" s="55"/>
      <c r="F31" s="55"/>
      <c r="G31" s="55"/>
      <c r="H31" s="55"/>
      <c r="I31" s="55"/>
      <c r="J31" s="75">
        <f>I31/'ABS Estimated Population'!C5</f>
        <v>0</v>
      </c>
      <c r="K31" s="31"/>
    </row>
    <row r="32" spans="1:11" s="24" customFormat="1" ht="20.100000000000001" customHeight="1" x14ac:dyDescent="0.2">
      <c r="A32" s="144"/>
      <c r="B32" s="22" t="s">
        <v>6</v>
      </c>
      <c r="C32" s="29"/>
      <c r="D32" s="55"/>
      <c r="E32" s="55"/>
      <c r="F32" s="55"/>
      <c r="G32" s="55"/>
      <c r="H32" s="55"/>
      <c r="I32" s="55"/>
      <c r="J32" s="75">
        <f>I32/'ABS Estimated Population'!C6</f>
        <v>0</v>
      </c>
      <c r="K32" s="31"/>
    </row>
    <row r="33" spans="1:12" s="24" customFormat="1" ht="20.100000000000001" customHeight="1" x14ac:dyDescent="0.2">
      <c r="A33" s="144"/>
      <c r="B33" s="22" t="s">
        <v>7</v>
      </c>
      <c r="C33" s="29"/>
      <c r="D33" s="55"/>
      <c r="E33" s="55"/>
      <c r="F33" s="55"/>
      <c r="G33" s="55"/>
      <c r="H33" s="55"/>
      <c r="I33" s="55"/>
      <c r="J33" s="75">
        <f>I33/'ABS Estimated Population'!C7</f>
        <v>0</v>
      </c>
      <c r="K33" s="31"/>
    </row>
    <row r="34" spans="1:12" s="24" customFormat="1" ht="20.100000000000001" customHeight="1" x14ac:dyDescent="0.2">
      <c r="A34" s="144"/>
      <c r="B34" s="22" t="s">
        <v>8</v>
      </c>
      <c r="C34" s="29"/>
      <c r="D34" s="55"/>
      <c r="E34" s="55"/>
      <c r="F34" s="55"/>
      <c r="G34" s="55"/>
      <c r="H34" s="55"/>
      <c r="I34" s="55"/>
      <c r="J34" s="75">
        <f>I34/'ABS Estimated Population'!C8</f>
        <v>0</v>
      </c>
      <c r="K34" s="31"/>
    </row>
    <row r="35" spans="1:12" s="24" customFormat="1" ht="20.100000000000001" customHeight="1" x14ac:dyDescent="0.2">
      <c r="A35" s="144"/>
      <c r="B35" s="22" t="s">
        <v>9</v>
      </c>
      <c r="C35" s="29"/>
      <c r="D35" s="55"/>
      <c r="E35" s="55"/>
      <c r="F35" s="55"/>
      <c r="G35" s="55"/>
      <c r="H35" s="55"/>
      <c r="I35" s="55"/>
      <c r="J35" s="75">
        <f>I35/'ABS Estimated Population'!C9</f>
        <v>0</v>
      </c>
      <c r="K35" s="31"/>
    </row>
    <row r="36" spans="1:12" s="24" customFormat="1" ht="20.100000000000001" customHeight="1" x14ac:dyDescent="0.2">
      <c r="A36" s="144"/>
      <c r="B36" s="22" t="s">
        <v>10</v>
      </c>
      <c r="C36" s="29"/>
      <c r="D36" s="55"/>
      <c r="E36" s="55"/>
      <c r="F36" s="55"/>
      <c r="G36" s="55"/>
      <c r="H36" s="55"/>
      <c r="I36" s="55"/>
      <c r="J36" s="75">
        <f>I36/'ABS Estimated Population'!C10</f>
        <v>0</v>
      </c>
      <c r="K36" s="31"/>
    </row>
    <row r="37" spans="1:12" s="24" customFormat="1" ht="20.100000000000001" customHeight="1" x14ac:dyDescent="0.2">
      <c r="A37" s="146" t="s">
        <v>18</v>
      </c>
      <c r="B37" s="147"/>
      <c r="C37" s="47">
        <f t="shared" ref="C37:I37" si="1">SUM(C29:C36)</f>
        <v>0</v>
      </c>
      <c r="D37" s="47">
        <f t="shared" si="1"/>
        <v>0</v>
      </c>
      <c r="E37" s="47">
        <f t="shared" si="1"/>
        <v>0</v>
      </c>
      <c r="F37" s="47">
        <f t="shared" si="1"/>
        <v>0</v>
      </c>
      <c r="G37" s="47">
        <f t="shared" si="1"/>
        <v>0</v>
      </c>
      <c r="H37" s="47">
        <f t="shared" si="1"/>
        <v>0</v>
      </c>
      <c r="I37" s="47">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c r="E42" s="108"/>
      <c r="F42" s="108"/>
      <c r="G42" s="108"/>
      <c r="H42" s="108"/>
      <c r="I42" s="108"/>
      <c r="J42" s="101"/>
    </row>
    <row r="43" spans="1:12" s="24" customFormat="1" ht="20.100000000000001" customHeight="1" x14ac:dyDescent="0.2">
      <c r="A43" s="145"/>
      <c r="B43" s="145"/>
      <c r="C43" s="22" t="s">
        <v>4</v>
      </c>
      <c r="D43" s="108"/>
      <c r="E43" s="108"/>
      <c r="F43" s="108"/>
      <c r="G43" s="108"/>
      <c r="H43" s="108"/>
      <c r="I43" s="108"/>
      <c r="J43" s="101"/>
    </row>
    <row r="44" spans="1:12" s="24" customFormat="1" ht="20.100000000000001" customHeight="1" x14ac:dyDescent="0.2">
      <c r="A44" s="145"/>
      <c r="B44" s="145"/>
      <c r="C44" s="22" t="s">
        <v>5</v>
      </c>
      <c r="D44" s="108"/>
      <c r="E44" s="108"/>
      <c r="F44" s="108"/>
      <c r="G44" s="108"/>
      <c r="H44" s="108"/>
      <c r="I44" s="108"/>
      <c r="J44" s="101"/>
    </row>
    <row r="45" spans="1:12" s="24" customFormat="1" ht="20.100000000000001" customHeight="1" x14ac:dyDescent="0.2">
      <c r="A45" s="145"/>
      <c r="B45" s="145"/>
      <c r="C45" s="22" t="s">
        <v>6</v>
      </c>
      <c r="D45" s="133"/>
      <c r="E45" s="133"/>
      <c r="F45" s="133"/>
      <c r="G45" s="133"/>
      <c r="H45" s="133"/>
      <c r="I45" s="108"/>
      <c r="J45" s="101"/>
    </row>
    <row r="46" spans="1:12" s="24" customFormat="1" ht="20.100000000000001" customHeight="1" x14ac:dyDescent="0.2">
      <c r="A46" s="145"/>
      <c r="B46" s="145"/>
      <c r="C46" s="22" t="s">
        <v>7</v>
      </c>
      <c r="D46" s="132"/>
      <c r="E46" s="132"/>
      <c r="F46" s="132"/>
      <c r="G46" s="132"/>
      <c r="H46" s="132"/>
      <c r="I46" s="134"/>
      <c r="J46" s="101"/>
    </row>
    <row r="47" spans="1:12" s="24" customFormat="1" ht="20.100000000000001" customHeight="1" x14ac:dyDescent="0.2">
      <c r="A47" s="145"/>
      <c r="B47" s="145"/>
      <c r="C47" s="22" t="s">
        <v>8</v>
      </c>
      <c r="D47" s="115"/>
      <c r="E47" s="115"/>
      <c r="F47" s="115"/>
      <c r="G47" s="115"/>
      <c r="H47" s="115"/>
      <c r="I47" s="115"/>
      <c r="J47" s="101"/>
    </row>
    <row r="48" spans="1:12" s="24" customFormat="1" ht="20.100000000000001" customHeight="1" x14ac:dyDescent="0.2">
      <c r="A48" s="145"/>
      <c r="B48" s="145"/>
      <c r="C48" s="22" t="s">
        <v>9</v>
      </c>
      <c r="D48" s="115"/>
      <c r="E48" s="115"/>
      <c r="F48" s="115"/>
      <c r="G48" s="115"/>
      <c r="H48" s="115"/>
      <c r="I48" s="115"/>
      <c r="J48" s="101"/>
    </row>
    <row r="49" spans="1:14" s="24" customFormat="1" ht="20.100000000000001" customHeight="1" x14ac:dyDescent="0.2">
      <c r="A49" s="145"/>
      <c r="B49" s="145"/>
      <c r="C49" s="22" t="s">
        <v>10</v>
      </c>
      <c r="D49" s="115"/>
      <c r="E49" s="115"/>
      <c r="F49" s="115"/>
      <c r="G49" s="115"/>
      <c r="H49" s="115"/>
      <c r="I49" s="115"/>
      <c r="J49" s="101"/>
    </row>
    <row r="50" spans="1:14" s="24" customFormat="1" ht="20.100000000000001" customHeight="1" x14ac:dyDescent="0.2">
      <c r="A50" s="146" t="s">
        <v>18</v>
      </c>
      <c r="B50" s="148"/>
      <c r="C50" s="148"/>
      <c r="D50" s="47">
        <f t="shared" ref="D50:I50" si="2">SUM(D42:D49)</f>
        <v>0</v>
      </c>
      <c r="E50" s="47">
        <f t="shared" si="2"/>
        <v>0</v>
      </c>
      <c r="F50" s="47">
        <f t="shared" si="2"/>
        <v>0</v>
      </c>
      <c r="G50" s="47">
        <f t="shared" si="2"/>
        <v>0</v>
      </c>
      <c r="H50" s="47">
        <f t="shared" si="2"/>
        <v>0</v>
      </c>
      <c r="I50" s="47">
        <f t="shared" si="2"/>
        <v>0</v>
      </c>
      <c r="J50" s="47">
        <f>SUM(D50:I50)</f>
        <v>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46</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48</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31/08/2025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04"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55"/>
      <c r="D3" s="57"/>
      <c r="E3" s="16">
        <f>IF(C3=0,0,(C3-'Aug 25'!C3)/'Aug 25'!C3)</f>
        <v>0</v>
      </c>
      <c r="F3" s="37"/>
    </row>
    <row r="4" spans="1:11" s="24" customFormat="1" ht="20.100000000000001" customHeight="1" x14ac:dyDescent="0.2">
      <c r="A4" s="171"/>
      <c r="B4" s="22" t="s">
        <v>4</v>
      </c>
      <c r="C4" s="55"/>
      <c r="D4" s="57"/>
      <c r="E4" s="16">
        <f>IF(C4=0,0,(C4-'Aug 25'!C4)/'Aug 25'!C4)</f>
        <v>0</v>
      </c>
      <c r="F4" s="37"/>
    </row>
    <row r="5" spans="1:11" s="24" customFormat="1" ht="20.100000000000001" customHeight="1" x14ac:dyDescent="0.2">
      <c r="A5" s="171"/>
      <c r="B5" s="22" t="s">
        <v>5</v>
      </c>
      <c r="C5" s="55"/>
      <c r="D5" s="57"/>
      <c r="E5" s="16">
        <f>IF(C5=0,0,(C5-'Aug 25'!C5)/'Aug 25'!C5)</f>
        <v>0</v>
      </c>
      <c r="F5" s="37"/>
    </row>
    <row r="6" spans="1:11" s="24" customFormat="1" ht="20.100000000000001" customHeight="1" x14ac:dyDescent="0.2">
      <c r="A6" s="171"/>
      <c r="B6" s="22" t="s">
        <v>6</v>
      </c>
      <c r="C6" s="55"/>
      <c r="D6" s="57"/>
      <c r="E6" s="16">
        <f>IF(C6=0,0,(C6-'Aug 25'!C6)/'Aug 25'!C6)</f>
        <v>0</v>
      </c>
      <c r="F6" s="37"/>
    </row>
    <row r="7" spans="1:11" s="24" customFormat="1" ht="20.100000000000001" customHeight="1" x14ac:dyDescent="0.2">
      <c r="A7" s="171"/>
      <c r="B7" s="22" t="s">
        <v>7</v>
      </c>
      <c r="C7" s="55"/>
      <c r="D7" s="57"/>
      <c r="E7" s="16">
        <f>IF(C7=0,0,(C7-'Aug 25'!C7)/'Aug 25'!C7)</f>
        <v>0</v>
      </c>
      <c r="F7" s="37"/>
    </row>
    <row r="8" spans="1:11" s="24" customFormat="1" ht="20.100000000000001" customHeight="1" x14ac:dyDescent="0.2">
      <c r="A8" s="171"/>
      <c r="B8" s="22" t="s">
        <v>8</v>
      </c>
      <c r="C8" s="55"/>
      <c r="D8" s="57"/>
      <c r="E8" s="16">
        <f>IF(C8=0,0,(C8-'Aug 25'!C8)/'Aug 25'!C8)</f>
        <v>0</v>
      </c>
      <c r="F8" s="37"/>
    </row>
    <row r="9" spans="1:11" s="24" customFormat="1" ht="20.100000000000001" customHeight="1" x14ac:dyDescent="0.2">
      <c r="A9" s="171"/>
      <c r="B9" s="22" t="s">
        <v>9</v>
      </c>
      <c r="C9" s="55"/>
      <c r="D9" s="57"/>
      <c r="E9" s="16">
        <f>IF(C9=0,0,(C9-'Aug 25'!C9)/'Aug 25'!C9)</f>
        <v>0</v>
      </c>
      <c r="F9" s="37"/>
    </row>
    <row r="10" spans="1:11" s="24" customFormat="1" ht="20.100000000000001" customHeight="1" x14ac:dyDescent="0.2">
      <c r="A10" s="171"/>
      <c r="B10" s="22" t="s">
        <v>10</v>
      </c>
      <c r="C10" s="55"/>
      <c r="D10" s="57"/>
      <c r="E10" s="16">
        <f>IF(C10=0,0,(C10-'Aug 25'!C10)/'Aug 25'!C10)</f>
        <v>0</v>
      </c>
      <c r="F10" s="37"/>
    </row>
    <row r="11" spans="1:11" s="13" customFormat="1" ht="20.100000000000001" customHeight="1" x14ac:dyDescent="0.2">
      <c r="A11" s="146" t="s">
        <v>18</v>
      </c>
      <c r="B11" s="147"/>
      <c r="C11" s="19">
        <f>SUM(C3:C10)</f>
        <v>0</v>
      </c>
      <c r="D11" s="20">
        <v>1</v>
      </c>
      <c r="E11" s="21">
        <f>IF(C11=0,0,(C11-'Aug 25'!C11)/'Aug 25'!C11)</f>
        <v>0</v>
      </c>
      <c r="F11" s="38"/>
    </row>
    <row r="14" spans="1:11" s="24" customFormat="1" ht="20.100000000000001" customHeight="1" x14ac:dyDescent="0.2">
      <c r="A14" s="146" t="s">
        <v>11</v>
      </c>
      <c r="B14" s="146"/>
      <c r="C14" s="160" t="s">
        <v>1</v>
      </c>
      <c r="D14" s="175"/>
      <c r="E14" s="175"/>
      <c r="F14" s="175"/>
      <c r="G14" s="175"/>
      <c r="H14" s="175"/>
      <c r="I14" s="175"/>
      <c r="J14" s="176"/>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55"/>
      <c r="D16" s="55"/>
      <c r="E16" s="55"/>
      <c r="F16" s="55"/>
      <c r="G16" s="55"/>
      <c r="H16" s="55"/>
      <c r="I16" s="55"/>
      <c r="J16" s="74">
        <f>I16/'ABS Estimated Population'!D3</f>
        <v>0</v>
      </c>
      <c r="K16" s="31"/>
    </row>
    <row r="17" spans="1:11" s="24" customFormat="1" ht="20.100000000000001" customHeight="1" x14ac:dyDescent="0.2">
      <c r="A17" s="171"/>
      <c r="B17" s="22" t="s">
        <v>4</v>
      </c>
      <c r="C17" s="55"/>
      <c r="D17" s="55"/>
      <c r="E17" s="55"/>
      <c r="F17" s="55"/>
      <c r="G17" s="55"/>
      <c r="H17" s="55"/>
      <c r="I17" s="55"/>
      <c r="J17" s="74">
        <f>I17/'ABS Estimated Population'!D4</f>
        <v>0</v>
      </c>
      <c r="K17" s="31"/>
    </row>
    <row r="18" spans="1:11" s="24" customFormat="1" ht="20.100000000000001" customHeight="1" x14ac:dyDescent="0.2">
      <c r="A18" s="171"/>
      <c r="B18" s="22" t="s">
        <v>5</v>
      </c>
      <c r="C18" s="55"/>
      <c r="D18" s="55"/>
      <c r="E18" s="55"/>
      <c r="F18" s="55"/>
      <c r="G18" s="55"/>
      <c r="H18" s="55"/>
      <c r="I18" s="55"/>
      <c r="J18" s="74">
        <f>I18/'ABS Estimated Population'!D5</f>
        <v>0</v>
      </c>
      <c r="K18" s="31"/>
    </row>
    <row r="19" spans="1:11" s="24" customFormat="1" ht="20.100000000000001" customHeight="1" x14ac:dyDescent="0.2">
      <c r="A19" s="171"/>
      <c r="B19" s="22" t="s">
        <v>6</v>
      </c>
      <c r="C19" s="55"/>
      <c r="D19" s="55"/>
      <c r="E19" s="55"/>
      <c r="F19" s="55"/>
      <c r="G19" s="55"/>
      <c r="H19" s="55"/>
      <c r="I19" s="55"/>
      <c r="J19" s="75">
        <f>I19/'ABS Estimated Population'!D6</f>
        <v>0</v>
      </c>
      <c r="K19" s="31"/>
    </row>
    <row r="20" spans="1:11" s="24" customFormat="1" ht="20.100000000000001" customHeight="1" x14ac:dyDescent="0.2">
      <c r="A20" s="171"/>
      <c r="B20" s="22" t="s">
        <v>7</v>
      </c>
      <c r="C20" s="55"/>
      <c r="D20" s="55"/>
      <c r="E20" s="55"/>
      <c r="F20" s="55"/>
      <c r="G20" s="55"/>
      <c r="H20" s="55"/>
      <c r="I20" s="55"/>
      <c r="J20" s="75">
        <f>I20/'ABS Estimated Population'!D7</f>
        <v>0</v>
      </c>
      <c r="K20" s="31"/>
    </row>
    <row r="21" spans="1:11" s="24" customFormat="1" ht="20.100000000000001" customHeight="1" x14ac:dyDescent="0.2">
      <c r="A21" s="171"/>
      <c r="B21" s="22" t="s">
        <v>8</v>
      </c>
      <c r="C21" s="54"/>
      <c r="D21" s="55"/>
      <c r="E21" s="55"/>
      <c r="F21" s="55"/>
      <c r="G21" s="55"/>
      <c r="H21" s="55"/>
      <c r="I21" s="55"/>
      <c r="J21" s="75">
        <f>I21/'ABS Estimated Population'!D8</f>
        <v>0</v>
      </c>
      <c r="K21" s="31"/>
    </row>
    <row r="22" spans="1:11" s="24" customFormat="1" ht="20.100000000000001" customHeight="1" x14ac:dyDescent="0.2">
      <c r="A22" s="171"/>
      <c r="B22" s="22" t="s">
        <v>9</v>
      </c>
      <c r="C22" s="54"/>
      <c r="D22" s="54"/>
      <c r="E22" s="55"/>
      <c r="F22" s="55"/>
      <c r="G22" s="54"/>
      <c r="H22" s="54"/>
      <c r="I22" s="55"/>
      <c r="J22" s="75">
        <f>I22/'ABS Estimated Population'!D9</f>
        <v>0</v>
      </c>
      <c r="K22" s="31"/>
    </row>
    <row r="23" spans="1:11" s="24" customFormat="1" ht="20.100000000000001" customHeight="1" x14ac:dyDescent="0.2">
      <c r="A23" s="171"/>
      <c r="B23" s="22" t="s">
        <v>10</v>
      </c>
      <c r="C23" s="54"/>
      <c r="D23" s="55"/>
      <c r="E23" s="55"/>
      <c r="F23" s="55"/>
      <c r="G23" s="55"/>
      <c r="H23" s="55"/>
      <c r="I23" s="55"/>
      <c r="J23" s="75">
        <f>I23/'ABS Estimated Population'!D10</f>
        <v>0</v>
      </c>
      <c r="K23" s="31"/>
    </row>
    <row r="24" spans="1:11" s="24" customFormat="1" ht="20.100000000000001" customHeight="1" x14ac:dyDescent="0.2">
      <c r="A24" s="146" t="s">
        <v>18</v>
      </c>
      <c r="B24" s="147"/>
      <c r="C24" s="19">
        <f t="shared" ref="C24:I24" si="0">SUM(C16:C23)</f>
        <v>0</v>
      </c>
      <c r="D24" s="19">
        <f t="shared" si="0"/>
        <v>0</v>
      </c>
      <c r="E24" s="19">
        <f t="shared" si="0"/>
        <v>0</v>
      </c>
      <c r="F24" s="19">
        <f t="shared" si="0"/>
        <v>0</v>
      </c>
      <c r="G24" s="19">
        <f t="shared" si="0"/>
        <v>0</v>
      </c>
      <c r="H24" s="19">
        <f t="shared" si="0"/>
        <v>0</v>
      </c>
      <c r="I24" s="19">
        <f t="shared" si="0"/>
        <v>0</v>
      </c>
      <c r="J24" s="76">
        <f>I24/'ABS Estimated Population'!D11</f>
        <v>0</v>
      </c>
    </row>
    <row r="27" spans="1:11" s="24" customFormat="1" ht="20.100000000000001" customHeight="1" x14ac:dyDescent="0.2">
      <c r="A27" s="146" t="s">
        <v>11</v>
      </c>
      <c r="B27" s="146"/>
      <c r="C27" s="170" t="s">
        <v>0</v>
      </c>
      <c r="D27" s="170"/>
      <c r="E27" s="170"/>
      <c r="F27" s="170"/>
      <c r="G27" s="170"/>
      <c r="H27" s="170"/>
      <c r="I27" s="170"/>
      <c r="J27" s="148"/>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c r="D29" s="55"/>
      <c r="E29" s="55"/>
      <c r="F29" s="55"/>
      <c r="G29" s="55"/>
      <c r="H29" s="55"/>
      <c r="I29" s="55"/>
      <c r="J29" s="75">
        <f>I29/'ABS Estimated Population'!C3</f>
        <v>0</v>
      </c>
      <c r="K29" s="31"/>
    </row>
    <row r="30" spans="1:11" s="24" customFormat="1" ht="20.100000000000001" customHeight="1" x14ac:dyDescent="0.2">
      <c r="A30" s="144"/>
      <c r="B30" s="22" t="s">
        <v>4</v>
      </c>
      <c r="C30" s="55"/>
      <c r="D30" s="55"/>
      <c r="E30" s="55"/>
      <c r="F30" s="55"/>
      <c r="G30" s="55"/>
      <c r="H30" s="55"/>
      <c r="I30" s="55"/>
      <c r="J30" s="75">
        <f>I30/'ABS Estimated Population'!C4</f>
        <v>0</v>
      </c>
      <c r="K30" s="31"/>
    </row>
    <row r="31" spans="1:11" s="24" customFormat="1" ht="20.100000000000001" customHeight="1" x14ac:dyDescent="0.2">
      <c r="A31" s="144"/>
      <c r="B31" s="22" t="s">
        <v>5</v>
      </c>
      <c r="C31" s="55"/>
      <c r="D31" s="55"/>
      <c r="E31" s="55"/>
      <c r="F31" s="55"/>
      <c r="G31" s="55"/>
      <c r="H31" s="55"/>
      <c r="I31" s="55"/>
      <c r="J31" s="75">
        <f>I31/'ABS Estimated Population'!C5</f>
        <v>0</v>
      </c>
      <c r="K31" s="31"/>
    </row>
    <row r="32" spans="1:11" s="24" customFormat="1" ht="20.100000000000001" customHeight="1" x14ac:dyDescent="0.2">
      <c r="A32" s="144"/>
      <c r="B32" s="22" t="s">
        <v>6</v>
      </c>
      <c r="C32" s="55"/>
      <c r="D32" s="55"/>
      <c r="E32" s="55"/>
      <c r="F32" s="55"/>
      <c r="G32" s="55"/>
      <c r="H32" s="55"/>
      <c r="I32" s="55"/>
      <c r="J32" s="75">
        <f>I32/'ABS Estimated Population'!C6</f>
        <v>0</v>
      </c>
      <c r="K32" s="31"/>
    </row>
    <row r="33" spans="1:12" s="24" customFormat="1" ht="20.100000000000001" customHeight="1" x14ac:dyDescent="0.2">
      <c r="A33" s="144"/>
      <c r="B33" s="22" t="s">
        <v>7</v>
      </c>
      <c r="C33" s="54"/>
      <c r="D33" s="55"/>
      <c r="E33" s="55"/>
      <c r="F33" s="55"/>
      <c r="G33" s="55"/>
      <c r="H33" s="55"/>
      <c r="I33" s="55"/>
      <c r="J33" s="75">
        <f>I33/'ABS Estimated Population'!C7</f>
        <v>0</v>
      </c>
      <c r="K33" s="31"/>
    </row>
    <row r="34" spans="1:12" s="24" customFormat="1" ht="20.100000000000001" customHeight="1" x14ac:dyDescent="0.2">
      <c r="A34" s="144"/>
      <c r="B34" s="22" t="s">
        <v>8</v>
      </c>
      <c r="C34" s="54"/>
      <c r="D34" s="55"/>
      <c r="E34" s="55"/>
      <c r="F34" s="55"/>
      <c r="G34" s="55"/>
      <c r="H34" s="55"/>
      <c r="I34" s="55"/>
      <c r="J34" s="75">
        <f>I34/'ABS Estimated Population'!C8</f>
        <v>0</v>
      </c>
      <c r="K34" s="31"/>
    </row>
    <row r="35" spans="1:12" s="24" customFormat="1" ht="20.100000000000001" customHeight="1" x14ac:dyDescent="0.2">
      <c r="A35" s="144"/>
      <c r="B35" s="22" t="s">
        <v>9</v>
      </c>
      <c r="C35" s="54"/>
      <c r="D35" s="54"/>
      <c r="E35" s="54"/>
      <c r="F35" s="54"/>
      <c r="G35" s="54"/>
      <c r="H35" s="54"/>
      <c r="I35" s="55"/>
      <c r="J35" s="75">
        <f>I35/'ABS Estimated Population'!C9</f>
        <v>0</v>
      </c>
      <c r="K35" s="31"/>
    </row>
    <row r="36" spans="1:12" s="24" customFormat="1" ht="20.100000000000001" customHeight="1" x14ac:dyDescent="0.2">
      <c r="A36" s="144"/>
      <c r="B36" s="22" t="s">
        <v>10</v>
      </c>
      <c r="C36" s="54"/>
      <c r="D36" s="55"/>
      <c r="E36" s="55"/>
      <c r="F36" s="55"/>
      <c r="G36" s="55"/>
      <c r="H36" s="55"/>
      <c r="I36" s="55"/>
      <c r="J36" s="75">
        <f>I36/'ABS Estimated Population'!C10</f>
        <v>0</v>
      </c>
      <c r="K36" s="31"/>
    </row>
    <row r="37" spans="1:12" s="24" customFormat="1" ht="20.100000000000001" customHeight="1" x14ac:dyDescent="0.2">
      <c r="A37" s="146" t="s">
        <v>18</v>
      </c>
      <c r="B37" s="147"/>
      <c r="C37" s="19">
        <f t="shared" ref="C37:I37" si="1">SUM(C29:C36)</f>
        <v>0</v>
      </c>
      <c r="D37" s="19">
        <f t="shared" si="1"/>
        <v>0</v>
      </c>
      <c r="E37" s="19">
        <f t="shared" si="1"/>
        <v>0</v>
      </c>
      <c r="F37" s="19">
        <f t="shared" si="1"/>
        <v>0</v>
      </c>
      <c r="G37" s="19">
        <f t="shared" si="1"/>
        <v>0</v>
      </c>
      <c r="H37" s="19">
        <f t="shared" si="1"/>
        <v>0</v>
      </c>
      <c r="I37" s="19">
        <f t="shared" si="1"/>
        <v>0</v>
      </c>
      <c r="J37" s="76">
        <f>I37/'ABS Estimated Population'!C11</f>
        <v>0</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60"/>
      <c r="E42" s="60"/>
      <c r="F42" s="60"/>
      <c r="G42" s="60"/>
      <c r="H42" s="60"/>
      <c r="I42" s="60"/>
      <c r="J42" s="61"/>
    </row>
    <row r="43" spans="1:12" s="24" customFormat="1" ht="20.100000000000001" customHeight="1" x14ac:dyDescent="0.2">
      <c r="A43" s="145"/>
      <c r="B43" s="145"/>
      <c r="C43" s="22" t="s">
        <v>4</v>
      </c>
      <c r="D43" s="60"/>
      <c r="E43" s="60"/>
      <c r="F43" s="60"/>
      <c r="G43" s="60"/>
      <c r="H43" s="60"/>
      <c r="I43" s="60"/>
      <c r="J43" s="61"/>
    </row>
    <row r="44" spans="1:12" s="24" customFormat="1" ht="20.100000000000001" customHeight="1" x14ac:dyDescent="0.2">
      <c r="A44" s="145"/>
      <c r="B44" s="145"/>
      <c r="C44" s="22" t="s">
        <v>5</v>
      </c>
      <c r="D44" s="60"/>
      <c r="E44" s="60"/>
      <c r="F44" s="60"/>
      <c r="G44" s="60"/>
      <c r="H44" s="60"/>
      <c r="I44" s="60"/>
      <c r="J44" s="61"/>
    </row>
    <row r="45" spans="1:12" s="24" customFormat="1" ht="20.100000000000001" customHeight="1" x14ac:dyDescent="0.2">
      <c r="A45" s="145"/>
      <c r="B45" s="145"/>
      <c r="C45" s="22" t="s">
        <v>6</v>
      </c>
      <c r="D45" s="60"/>
      <c r="E45" s="60"/>
      <c r="F45" s="60"/>
      <c r="G45" s="60"/>
      <c r="H45" s="60"/>
      <c r="I45" s="60"/>
      <c r="J45" s="61"/>
    </row>
    <row r="46" spans="1:12" s="24" customFormat="1" ht="20.100000000000001" customHeight="1" x14ac:dyDescent="0.2">
      <c r="A46" s="145"/>
      <c r="B46" s="145"/>
      <c r="C46" s="22" t="s">
        <v>7</v>
      </c>
      <c r="D46" s="60"/>
      <c r="E46" s="60"/>
      <c r="F46" s="60"/>
      <c r="G46" s="60"/>
      <c r="H46" s="60"/>
      <c r="I46" s="60"/>
      <c r="J46" s="61"/>
    </row>
    <row r="47" spans="1:12" s="24" customFormat="1" ht="20.100000000000001" customHeight="1" x14ac:dyDescent="0.2">
      <c r="A47" s="145"/>
      <c r="B47" s="145"/>
      <c r="C47" s="22" t="s">
        <v>8</v>
      </c>
      <c r="D47" s="60"/>
      <c r="E47" s="60"/>
      <c r="F47" s="60"/>
      <c r="G47" s="60"/>
      <c r="H47" s="60"/>
      <c r="I47" s="60"/>
      <c r="J47" s="61"/>
    </row>
    <row r="48" spans="1:12" s="24" customFormat="1" ht="20.100000000000001" customHeight="1" x14ac:dyDescent="0.2">
      <c r="A48" s="145"/>
      <c r="B48" s="145"/>
      <c r="C48" s="22" t="s">
        <v>9</v>
      </c>
      <c r="D48" s="60"/>
      <c r="E48" s="60"/>
      <c r="F48" s="60"/>
      <c r="G48" s="60"/>
      <c r="H48" s="60"/>
      <c r="I48" s="60"/>
      <c r="J48" s="61"/>
    </row>
    <row r="49" spans="1:14" s="24" customFormat="1" ht="20.100000000000001" customHeight="1" x14ac:dyDescent="0.2">
      <c r="A49" s="145"/>
      <c r="B49" s="145"/>
      <c r="C49" s="22" t="s">
        <v>10</v>
      </c>
      <c r="D49" s="60"/>
      <c r="E49" s="60"/>
      <c r="F49" s="60"/>
      <c r="G49" s="60"/>
      <c r="H49" s="60"/>
      <c r="I49" s="60"/>
      <c r="J49" s="61"/>
    </row>
    <row r="50" spans="1:14" s="24" customFormat="1" ht="20.100000000000001" customHeight="1" x14ac:dyDescent="0.2">
      <c r="A50" s="146" t="s">
        <v>18</v>
      </c>
      <c r="B50" s="148"/>
      <c r="C50" s="148"/>
      <c r="D50" s="63">
        <f t="shared" ref="D50:I50" si="2">SUM(D42:D49)</f>
        <v>0</v>
      </c>
      <c r="E50" s="63">
        <f t="shared" si="2"/>
        <v>0</v>
      </c>
      <c r="F50" s="63">
        <f t="shared" si="2"/>
        <v>0</v>
      </c>
      <c r="G50" s="63">
        <f t="shared" si="2"/>
        <v>0</v>
      </c>
      <c r="H50" s="63">
        <f>SUM(H42:H49)</f>
        <v>0</v>
      </c>
      <c r="I50" s="63">
        <f t="shared" si="2"/>
        <v>0</v>
      </c>
      <c r="J50" s="63">
        <f>SUM(D50:I50)</f>
        <v>0</v>
      </c>
    </row>
    <row r="51" spans="1:14" s="24" customFormat="1" ht="20.100000000000001" customHeight="1" x14ac:dyDescent="0.2"/>
    <row r="52" spans="1:14" s="13" customFormat="1" ht="20.100000000000001" customHeight="1" x14ac:dyDescent="0.2">
      <c r="A52" s="205" t="s">
        <v>19</v>
      </c>
      <c r="B52" s="206"/>
      <c r="C52" s="206"/>
      <c r="D52" s="206"/>
      <c r="E52" s="206"/>
      <c r="F52" s="206"/>
      <c r="G52" s="206"/>
      <c r="H52" s="206"/>
      <c r="I52" s="206"/>
      <c r="J52" s="206"/>
    </row>
    <row r="53" spans="1:14" s="13" customFormat="1" ht="20.100000000000001" customHeight="1" x14ac:dyDescent="0.2">
      <c r="A53" s="196" t="s">
        <v>46</v>
      </c>
      <c r="B53" s="196"/>
      <c r="C53" s="196"/>
      <c r="D53" s="196"/>
      <c r="E53" s="196"/>
      <c r="F53" s="196"/>
      <c r="G53" s="196"/>
      <c r="H53" s="196"/>
      <c r="I53" s="196"/>
      <c r="J53" s="196"/>
      <c r="K53" s="48"/>
      <c r="L53" s="48"/>
      <c r="M53" s="48"/>
      <c r="N53" s="48"/>
    </row>
    <row r="54" spans="1:14" s="13" customFormat="1" ht="20.100000000000001" customHeight="1" x14ac:dyDescent="0.2">
      <c r="A54" s="196"/>
      <c r="B54" s="196"/>
      <c r="C54" s="196"/>
      <c r="D54" s="196"/>
      <c r="E54" s="196"/>
      <c r="F54" s="196"/>
      <c r="G54" s="196"/>
      <c r="H54" s="196"/>
      <c r="I54" s="196"/>
      <c r="J54" s="196"/>
      <c r="K54" s="48"/>
      <c r="L54" s="48"/>
      <c r="M54" s="48"/>
      <c r="N54" s="48"/>
    </row>
    <row r="55" spans="1:14" s="13" customFormat="1" ht="20.100000000000001" customHeight="1" x14ac:dyDescent="0.2">
      <c r="A55" s="194" t="s">
        <v>33</v>
      </c>
      <c r="B55" s="194"/>
      <c r="C55" s="194"/>
      <c r="D55" s="194"/>
      <c r="E55" s="194"/>
      <c r="F55" s="194"/>
      <c r="G55" s="194"/>
      <c r="H55" s="194"/>
      <c r="I55" s="194"/>
      <c r="J55" s="194"/>
      <c r="K55" s="48"/>
      <c r="L55" s="48"/>
      <c r="M55" s="48"/>
    </row>
    <row r="56" spans="1:14" s="13" customFormat="1" ht="20.100000000000001" customHeight="1" x14ac:dyDescent="0.2">
      <c r="A56" s="198" t="s">
        <v>30</v>
      </c>
      <c r="B56" s="210"/>
      <c r="C56" s="210"/>
      <c r="D56" s="210"/>
      <c r="E56" s="210"/>
      <c r="F56" s="210"/>
      <c r="G56" s="210"/>
      <c r="H56" s="210"/>
      <c r="I56" s="210"/>
      <c r="J56" s="210"/>
      <c r="K56" s="49"/>
      <c r="L56" s="49"/>
      <c r="M56" s="25"/>
    </row>
    <row r="57" spans="1:14" s="13" customFormat="1" ht="13.5" customHeight="1" x14ac:dyDescent="0.2">
      <c r="A57" s="196" t="s">
        <v>31</v>
      </c>
      <c r="B57" s="209"/>
      <c r="C57" s="209"/>
      <c r="D57" s="209"/>
      <c r="E57" s="209"/>
      <c r="F57" s="209"/>
      <c r="G57" s="209"/>
      <c r="H57" s="209"/>
      <c r="I57" s="209"/>
      <c r="J57" s="209"/>
      <c r="K57" s="50"/>
      <c r="L57" s="50"/>
      <c r="M57" s="48"/>
    </row>
    <row r="58" spans="1:14" s="13" customFormat="1" ht="20.100000000000001" customHeight="1" x14ac:dyDescent="0.2">
      <c r="A58" s="196"/>
      <c r="B58" s="209"/>
      <c r="C58" s="209"/>
      <c r="D58" s="209"/>
      <c r="E58" s="209"/>
      <c r="F58" s="209"/>
      <c r="G58" s="209"/>
      <c r="H58" s="209"/>
      <c r="I58" s="209"/>
      <c r="J58" s="209"/>
      <c r="K58" s="50"/>
      <c r="L58" s="50"/>
      <c r="M58" s="48"/>
    </row>
    <row r="59" spans="1:14" s="51" customFormat="1" ht="23.25" customHeight="1" x14ac:dyDescent="0.2">
      <c r="A59" s="207" t="s">
        <v>48</v>
      </c>
      <c r="B59" s="208"/>
      <c r="C59" s="208"/>
      <c r="D59" s="208"/>
      <c r="E59" s="208"/>
      <c r="F59" s="208"/>
      <c r="G59" s="208"/>
      <c r="H59" s="208"/>
      <c r="I59" s="208"/>
      <c r="J59" s="208"/>
      <c r="K59" s="26"/>
      <c r="L59" s="26"/>
    </row>
    <row r="60" spans="1:14" ht="20.100000000000001" customHeight="1" x14ac:dyDescent="0.2">
      <c r="A60" s="107"/>
      <c r="B60" s="107"/>
      <c r="C60" s="107"/>
      <c r="D60" s="107"/>
      <c r="E60" s="107"/>
      <c r="F60" s="107"/>
      <c r="G60" s="107"/>
      <c r="H60" s="107"/>
      <c r="I60" s="107"/>
      <c r="J60" s="107"/>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30/09/2025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25</vt:lpstr>
      <vt:lpstr>Feb 25</vt:lpstr>
      <vt:lpstr>Mar 25</vt:lpstr>
      <vt:lpstr>Apr 25</vt:lpstr>
      <vt:lpstr>May 25</vt:lpstr>
      <vt:lpstr>Jun 25</vt:lpstr>
      <vt:lpstr>Jul 25</vt:lpstr>
      <vt:lpstr>Aug 25</vt:lpstr>
      <vt:lpstr>Sep 25</vt:lpstr>
      <vt:lpstr>Oct 25</vt:lpstr>
      <vt:lpstr>Nov 25</vt:lpstr>
      <vt:lpstr>Dec 25</vt:lpstr>
      <vt:lpstr>ABS Estimated Population</vt:lpstr>
      <vt:lpstr>% Var From Prev Month</vt:lpstr>
      <vt:lpstr>'Apr 25'!Print_Area</vt:lpstr>
      <vt:lpstr>'Aug 25'!Print_Area</vt:lpstr>
      <vt:lpstr>'Dec 25'!Print_Area</vt:lpstr>
      <vt:lpstr>'Feb 25'!Print_Area</vt:lpstr>
      <vt:lpstr>'Jul 25'!Print_Area</vt:lpstr>
      <vt:lpstr>'Jun 25'!Print_Area</vt:lpstr>
      <vt:lpstr>'May 25'!Print_Area</vt:lpstr>
      <vt:lpstr>'Nov 25'!Print_Area</vt:lpstr>
      <vt:lpstr>'Oct 25'!Print_Area</vt:lpstr>
      <vt:lpstr>'Sep 25'!Print_Area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May 2025</dc:title>
  <dc:creator>Services Australia</dc:creator>
  <cp:lastPrinted>2024-03-12T22:16:15Z</cp:lastPrinted>
  <dcterms:created xsi:type="dcterms:W3CDTF">2003-02-03T22:50:28Z</dcterms:created>
  <dcterms:modified xsi:type="dcterms:W3CDTF">2025-06-02T23:46:26Z</dcterms:modified>
</cp:coreProperties>
</file>