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bookViews>
    <workbookView xWindow="90" yWindow="60" windowWidth="19200" windowHeight="12045" tabRatio="947" activeTab="10"/>
  </bookViews>
  <sheets>
    <sheet name="Jan 17" sheetId="16" r:id="rId1"/>
    <sheet name="Feb 17" sheetId="19" r:id="rId2"/>
    <sheet name="Mar 17" sheetId="20" r:id="rId3"/>
    <sheet name="Apr 17" sheetId="21" r:id="rId4"/>
    <sheet name="May 17" sheetId="24" r:id="rId5"/>
    <sheet name="Jun 17" sheetId="27" r:id="rId6"/>
    <sheet name="Jul 17" sheetId="33" r:id="rId7"/>
    <sheet name="Aug 17" sheetId="29" r:id="rId8"/>
    <sheet name="Sep 17" sheetId="30" r:id="rId9"/>
    <sheet name="Oct 17" sheetId="31" r:id="rId10"/>
    <sheet name="Nov 17" sheetId="32" r:id="rId11"/>
    <sheet name="Dec 17" sheetId="28" r:id="rId12"/>
    <sheet name="ABS Estimated Population" sheetId="23" r:id="rId13"/>
    <sheet name="% Var From Prev Month" sheetId="17" r:id="rId14"/>
  </sheets>
  <externalReferences>
    <externalReference r:id="rId15"/>
  </externalReferences>
  <definedNames>
    <definedName name="_xlnm.Print_Area" localSheetId="3">'Apr 17'!$A$1:$J$59</definedName>
    <definedName name="_xlnm.Print_Area" localSheetId="7">'Aug 17'!$A$1:$J$62</definedName>
    <definedName name="_xlnm.Print_Area" localSheetId="11">'Dec 17'!$A$1:$L$60</definedName>
    <definedName name="_xlnm.Print_Area" localSheetId="1">'Feb 17'!$A$1:$J$59</definedName>
    <definedName name="_xlnm.Print_Area" localSheetId="6">'Jul 17'!$A$1:$L$60</definedName>
    <definedName name="_xlnm.Print_Area" localSheetId="5">'Jun 17'!$A$1:$L$60</definedName>
    <definedName name="_xlnm.Print_Area" localSheetId="4">'May 17'!$A$1:$L$60</definedName>
    <definedName name="_xlnm.Print_Area" localSheetId="10">'Nov 17'!$A$1:$L$60</definedName>
    <definedName name="_xlnm.Print_Area" localSheetId="9">'Oct 17'!$A$1:$L$60</definedName>
    <definedName name="_xlnm.Print_Area" localSheetId="8">'Sep 17'!$A$1:$L$60</definedName>
  </definedNames>
  <calcPr calcId="152511"/>
</workbook>
</file>

<file path=xl/calcChain.xml><?xml version="1.0" encoding="utf-8"?>
<calcChain xmlns="http://schemas.openxmlformats.org/spreadsheetml/2006/main">
  <c r="E8" i="28" l="1"/>
  <c r="I34" i="33" l="1"/>
  <c r="I35" i="33"/>
  <c r="I36" i="33"/>
  <c r="I33" i="33"/>
  <c r="I32" i="33"/>
  <c r="I31" i="33"/>
  <c r="I30" i="33"/>
  <c r="I29" i="33"/>
  <c r="I23" i="33"/>
  <c r="I22" i="33"/>
  <c r="I21" i="33"/>
  <c r="I20" i="33"/>
  <c r="I19" i="33"/>
  <c r="I18" i="33"/>
  <c r="I17" i="33"/>
  <c r="I16" i="33"/>
  <c r="I36" i="24" l="1"/>
  <c r="I35" i="24"/>
  <c r="I34" i="24"/>
  <c r="I33" i="24"/>
  <c r="I32" i="24"/>
  <c r="I31" i="24"/>
  <c r="I30" i="24"/>
  <c r="I29" i="24"/>
  <c r="I16" i="24" l="1"/>
  <c r="J16" i="24" s="1"/>
  <c r="I17" i="24"/>
  <c r="J17" i="24"/>
  <c r="I18" i="24"/>
  <c r="J18" i="24"/>
  <c r="I19" i="24"/>
  <c r="J19" i="24" s="1"/>
  <c r="I20" i="24"/>
  <c r="J20" i="24" s="1"/>
  <c r="I21" i="24"/>
  <c r="J21" i="24"/>
  <c r="E11" i="21" l="1"/>
  <c r="E10" i="21" l="1"/>
  <c r="E9" i="21"/>
  <c r="E8" i="21"/>
  <c r="E7" i="21"/>
  <c r="E6" i="21"/>
  <c r="E5" i="21"/>
  <c r="E4" i="21"/>
  <c r="E3" i="21"/>
  <c r="J49" i="20" l="1"/>
  <c r="J48" i="20"/>
  <c r="J47" i="20"/>
  <c r="J46" i="20"/>
  <c r="J45" i="20"/>
  <c r="J44" i="20"/>
  <c r="J43" i="20"/>
  <c r="J42" i="20"/>
  <c r="I36" i="20"/>
  <c r="J36" i="20" s="1"/>
  <c r="I35" i="20"/>
  <c r="J35" i="20" s="1"/>
  <c r="I34" i="20"/>
  <c r="J34" i="20" s="1"/>
  <c r="I33" i="20"/>
  <c r="J33" i="20" s="1"/>
  <c r="I32" i="20"/>
  <c r="J32" i="20" s="1"/>
  <c r="I31" i="20"/>
  <c r="J31" i="20" s="1"/>
  <c r="I30" i="20"/>
  <c r="J30" i="20" s="1"/>
  <c r="I29" i="20"/>
  <c r="J29" i="20" s="1"/>
  <c r="J23" i="20"/>
  <c r="I23" i="20"/>
  <c r="J22" i="20"/>
  <c r="I22" i="20"/>
  <c r="I21" i="20"/>
  <c r="J21" i="20" s="1"/>
  <c r="I20" i="20"/>
  <c r="J20" i="20" s="1"/>
  <c r="J19" i="20"/>
  <c r="I19" i="20"/>
  <c r="J18" i="20"/>
  <c r="I18" i="20"/>
  <c r="I17" i="20"/>
  <c r="J17" i="20" s="1"/>
  <c r="I16" i="20"/>
  <c r="J16" i="20" s="1"/>
  <c r="E10" i="20"/>
  <c r="E9" i="20"/>
  <c r="E8" i="20"/>
  <c r="E7" i="20"/>
  <c r="E6" i="20"/>
  <c r="E5" i="20"/>
  <c r="E4" i="20"/>
  <c r="E3" i="20"/>
  <c r="J49" i="21" l="1"/>
  <c r="J48" i="21"/>
  <c r="J47" i="21"/>
  <c r="J36" i="21"/>
  <c r="J35" i="21"/>
  <c r="J34" i="21"/>
  <c r="J33" i="21"/>
  <c r="J32" i="21"/>
  <c r="J31" i="21"/>
  <c r="J30" i="21"/>
  <c r="J29" i="21"/>
  <c r="J23" i="21"/>
  <c r="J22" i="21"/>
  <c r="J21" i="21"/>
  <c r="J20" i="21"/>
  <c r="J19" i="21"/>
  <c r="J18" i="21"/>
  <c r="J17" i="21"/>
  <c r="J16" i="21"/>
  <c r="I16" i="29" l="1"/>
  <c r="I17" i="29"/>
  <c r="I18" i="29"/>
  <c r="I19" i="29"/>
  <c r="I20" i="29"/>
  <c r="I21" i="29"/>
  <c r="I22" i="29"/>
  <c r="I23" i="29"/>
  <c r="H50" i="30" l="1"/>
  <c r="E50" i="30"/>
  <c r="J43" i="29" l="1"/>
  <c r="J44" i="29"/>
  <c r="J45" i="29"/>
  <c r="J46" i="29"/>
  <c r="J47" i="29"/>
  <c r="J48" i="29"/>
  <c r="J49" i="29"/>
  <c r="J42" i="29"/>
  <c r="I30" i="29"/>
  <c r="I31" i="29"/>
  <c r="I32" i="29"/>
  <c r="I33" i="29"/>
  <c r="I34" i="29"/>
  <c r="I35" i="29"/>
  <c r="I36" i="29"/>
  <c r="I29" i="29"/>
  <c r="D11" i="33" l="1"/>
  <c r="C11" i="24" l="1"/>
  <c r="D11" i="24"/>
  <c r="I29" i="28" l="1"/>
  <c r="I30" i="28"/>
  <c r="I31" i="28"/>
  <c r="I32" i="28"/>
  <c r="I33" i="28"/>
  <c r="I34" i="28"/>
  <c r="I35" i="28"/>
  <c r="I36" i="28"/>
  <c r="C24" i="29" l="1"/>
  <c r="D24" i="29"/>
  <c r="E24" i="29"/>
  <c r="J43" i="28" l="1"/>
  <c r="J44" i="28"/>
  <c r="J45" i="28"/>
  <c r="J46" i="28"/>
  <c r="J47" i="28"/>
  <c r="J48" i="28"/>
  <c r="J49" i="28"/>
  <c r="J42" i="28"/>
  <c r="I17" i="28"/>
  <c r="I18" i="28"/>
  <c r="I19" i="28"/>
  <c r="I20" i="28"/>
  <c r="J20" i="28" s="1"/>
  <c r="I21" i="28"/>
  <c r="I22" i="28"/>
  <c r="I23" i="28"/>
  <c r="I16" i="28"/>
  <c r="J43" i="32"/>
  <c r="J44" i="32"/>
  <c r="J45" i="32"/>
  <c r="J46" i="32"/>
  <c r="J47" i="32"/>
  <c r="J48" i="32"/>
  <c r="J49" i="32"/>
  <c r="J42" i="32"/>
  <c r="I30" i="32"/>
  <c r="I31" i="32"/>
  <c r="I32" i="32"/>
  <c r="I33" i="32"/>
  <c r="I34" i="32"/>
  <c r="I35" i="32"/>
  <c r="I36" i="32"/>
  <c r="I29" i="32"/>
  <c r="I17" i="32"/>
  <c r="I18" i="32"/>
  <c r="I19" i="32"/>
  <c r="I20" i="32"/>
  <c r="I21" i="32"/>
  <c r="I22" i="32"/>
  <c r="I23" i="32"/>
  <c r="I16" i="32"/>
  <c r="J43" i="31"/>
  <c r="J44" i="31"/>
  <c r="J45" i="31"/>
  <c r="J46" i="31"/>
  <c r="J47" i="31"/>
  <c r="J48" i="31"/>
  <c r="J49" i="31"/>
  <c r="J42" i="31"/>
  <c r="I30" i="31"/>
  <c r="I31" i="31"/>
  <c r="I32" i="31"/>
  <c r="I33" i="31"/>
  <c r="I34" i="31"/>
  <c r="I35" i="31"/>
  <c r="I36" i="31"/>
  <c r="I29" i="31"/>
  <c r="I17" i="31"/>
  <c r="I18" i="31"/>
  <c r="I19" i="31"/>
  <c r="I20" i="31"/>
  <c r="I21" i="31"/>
  <c r="I22" i="31"/>
  <c r="I23" i="31"/>
  <c r="I16" i="31"/>
  <c r="J43" i="30"/>
  <c r="J44" i="30"/>
  <c r="J45" i="30"/>
  <c r="J46" i="30"/>
  <c r="J47" i="30"/>
  <c r="J48" i="30"/>
  <c r="J49" i="30"/>
  <c r="J42" i="30"/>
  <c r="I30" i="30"/>
  <c r="I31" i="30"/>
  <c r="I32" i="30"/>
  <c r="I33" i="30"/>
  <c r="I34" i="30"/>
  <c r="I35" i="30"/>
  <c r="I36" i="30"/>
  <c r="I29" i="30"/>
  <c r="I17" i="30"/>
  <c r="I18" i="30"/>
  <c r="I19" i="30"/>
  <c r="I20" i="30"/>
  <c r="I21" i="30"/>
  <c r="I22" i="30"/>
  <c r="I23" i="30"/>
  <c r="I16" i="30"/>
  <c r="D11" i="27"/>
  <c r="J43" i="24"/>
  <c r="J44" i="24"/>
  <c r="J45" i="24"/>
  <c r="J46" i="24"/>
  <c r="J47" i="24"/>
  <c r="J48" i="24"/>
  <c r="J49" i="24"/>
  <c r="J42" i="24"/>
  <c r="I22" i="24"/>
  <c r="I23" i="24"/>
  <c r="D11" i="21"/>
  <c r="D24" i="16"/>
  <c r="E24" i="16"/>
  <c r="F24" i="16"/>
  <c r="G24" i="16"/>
  <c r="H24" i="16"/>
  <c r="C24" i="16"/>
  <c r="C11" i="16"/>
  <c r="I24" i="29" l="1"/>
  <c r="I30" i="27" l="1"/>
  <c r="I31" i="27"/>
  <c r="I32" i="27"/>
  <c r="I33" i="27"/>
  <c r="I34" i="27"/>
  <c r="I35" i="27"/>
  <c r="I36" i="27"/>
  <c r="I29" i="27"/>
  <c r="I17" i="27"/>
  <c r="I18" i="27"/>
  <c r="I19" i="27"/>
  <c r="I20" i="27"/>
  <c r="I21" i="27"/>
  <c r="I22" i="27"/>
  <c r="I23" i="27"/>
  <c r="I16" i="27"/>
  <c r="I30" i="19" l="1"/>
  <c r="I31" i="19"/>
  <c r="I32" i="19"/>
  <c r="I33" i="19"/>
  <c r="I34" i="19"/>
  <c r="I35" i="19"/>
  <c r="I36" i="19"/>
  <c r="I29" i="19"/>
  <c r="I21" i="19"/>
  <c r="I22" i="19"/>
  <c r="I23" i="19"/>
  <c r="J42" i="19"/>
  <c r="J43" i="19"/>
  <c r="J44" i="19"/>
  <c r="J45" i="19"/>
  <c r="J46" i="19"/>
  <c r="J47" i="19"/>
  <c r="J48" i="19"/>
  <c r="J49" i="19"/>
  <c r="I17" i="19"/>
  <c r="I18" i="19"/>
  <c r="I19" i="19"/>
  <c r="I20" i="19"/>
  <c r="I16" i="19"/>
  <c r="I17" i="16" l="1"/>
  <c r="I18" i="16"/>
  <c r="I19" i="16"/>
  <c r="I20" i="16"/>
  <c r="I21" i="16"/>
  <c r="I22" i="16"/>
  <c r="I23" i="16"/>
  <c r="I16" i="16"/>
  <c r="E4" i="16" l="1"/>
  <c r="E5" i="16"/>
  <c r="E6" i="16"/>
  <c r="E7" i="16"/>
  <c r="E8" i="16"/>
  <c r="E9" i="16"/>
  <c r="E10" i="16"/>
  <c r="E3" i="16"/>
  <c r="D37" i="19" l="1"/>
  <c r="E37" i="19"/>
  <c r="F37" i="19"/>
  <c r="G37" i="19"/>
  <c r="H37" i="19"/>
  <c r="I37" i="19"/>
  <c r="C37" i="19"/>
  <c r="D11" i="28" l="1"/>
  <c r="D11" i="32"/>
  <c r="D11" i="31"/>
  <c r="C11" i="31"/>
  <c r="J43" i="33"/>
  <c r="J44" i="33"/>
  <c r="J45" i="33"/>
  <c r="J46" i="33"/>
  <c r="J47" i="33"/>
  <c r="J48" i="33"/>
  <c r="J49" i="33"/>
  <c r="J42" i="33"/>
  <c r="D37" i="33"/>
  <c r="E37" i="33"/>
  <c r="F37" i="33"/>
  <c r="G37" i="33"/>
  <c r="H37" i="33"/>
  <c r="I37" i="33"/>
  <c r="C37" i="33"/>
  <c r="D24" i="33"/>
  <c r="E24" i="33"/>
  <c r="F24" i="33"/>
  <c r="G24" i="33"/>
  <c r="H24" i="33"/>
  <c r="I24" i="33"/>
  <c r="C24" i="33"/>
  <c r="C11" i="33"/>
  <c r="J43" i="27"/>
  <c r="J44" i="27"/>
  <c r="J45" i="27"/>
  <c r="J46" i="27"/>
  <c r="J47" i="27"/>
  <c r="J48" i="27"/>
  <c r="J49" i="27"/>
  <c r="J42" i="27"/>
  <c r="D37" i="27"/>
  <c r="E37" i="27"/>
  <c r="F37" i="27"/>
  <c r="G37" i="27"/>
  <c r="H37" i="27"/>
  <c r="I37" i="27"/>
  <c r="C37" i="27"/>
  <c r="D24" i="27"/>
  <c r="E24" i="27"/>
  <c r="F24" i="27"/>
  <c r="G24" i="27"/>
  <c r="H24" i="27"/>
  <c r="I24" i="27"/>
  <c r="C24" i="27"/>
  <c r="C11" i="27"/>
  <c r="D37" i="21"/>
  <c r="E37" i="21"/>
  <c r="F37" i="21"/>
  <c r="G37" i="21"/>
  <c r="H37" i="21"/>
  <c r="I37" i="21"/>
  <c r="C37" i="21"/>
  <c r="D24" i="21"/>
  <c r="E24" i="21"/>
  <c r="F24" i="21"/>
  <c r="G24" i="21"/>
  <c r="H24" i="21"/>
  <c r="I24" i="21"/>
  <c r="C24" i="21"/>
  <c r="C11" i="21"/>
  <c r="D11" i="20"/>
  <c r="D11" i="19"/>
  <c r="J16" i="32" l="1"/>
  <c r="D50" i="32" l="1"/>
  <c r="E50" i="32"/>
  <c r="F50" i="32"/>
  <c r="G50" i="32"/>
  <c r="H50" i="32"/>
  <c r="I50" i="32"/>
  <c r="C11" i="32"/>
  <c r="E11" i="32" l="1"/>
  <c r="J50" i="32"/>
  <c r="D50" i="27" l="1"/>
  <c r="E50" i="27"/>
  <c r="F50" i="27"/>
  <c r="G50" i="27"/>
  <c r="H50" i="27"/>
  <c r="I50" i="27"/>
  <c r="J50" i="27" l="1"/>
  <c r="D24" i="28" l="1"/>
  <c r="E24" i="28"/>
  <c r="F24" i="28"/>
  <c r="G24" i="28"/>
  <c r="H24" i="28"/>
  <c r="I24" i="28"/>
  <c r="D37" i="28"/>
  <c r="E37" i="28"/>
  <c r="F37" i="28"/>
  <c r="G37" i="28"/>
  <c r="H37" i="28"/>
  <c r="I37" i="28"/>
  <c r="E50" i="28"/>
  <c r="F50" i="28"/>
  <c r="G50" i="28"/>
  <c r="H50" i="28"/>
  <c r="I50" i="28"/>
  <c r="J50" i="28"/>
  <c r="D24" i="32"/>
  <c r="E24" i="32"/>
  <c r="F24" i="32"/>
  <c r="G24" i="32"/>
  <c r="H24" i="32"/>
  <c r="I24" i="32"/>
  <c r="D37" i="32"/>
  <c r="E37" i="32"/>
  <c r="F37" i="32"/>
  <c r="G37" i="32"/>
  <c r="H37" i="32"/>
  <c r="I37" i="32"/>
  <c r="D24" i="31"/>
  <c r="E24" i="31"/>
  <c r="F24" i="31"/>
  <c r="G24" i="31"/>
  <c r="H24" i="31"/>
  <c r="I24" i="31"/>
  <c r="D37" i="31"/>
  <c r="E37" i="31"/>
  <c r="F37" i="31"/>
  <c r="G37" i="31"/>
  <c r="H37" i="31"/>
  <c r="I37" i="31"/>
  <c r="E50" i="31"/>
  <c r="F50" i="31"/>
  <c r="G50" i="31"/>
  <c r="H50" i="31"/>
  <c r="I50" i="31"/>
  <c r="D24" i="30"/>
  <c r="E24" i="30"/>
  <c r="F24" i="30"/>
  <c r="G24" i="30"/>
  <c r="H24" i="30"/>
  <c r="I24" i="30"/>
  <c r="D37" i="30"/>
  <c r="E37" i="30"/>
  <c r="F37" i="30"/>
  <c r="G37" i="30"/>
  <c r="H37" i="30"/>
  <c r="I37" i="30"/>
  <c r="E50" i="29"/>
  <c r="F50" i="29"/>
  <c r="G50" i="29"/>
  <c r="H50" i="29"/>
  <c r="I50" i="29"/>
  <c r="E50" i="33"/>
  <c r="F50" i="33"/>
  <c r="G50" i="33"/>
  <c r="H50" i="33"/>
  <c r="I50" i="33"/>
  <c r="J50" i="31" l="1"/>
  <c r="J50" i="21" l="1"/>
  <c r="D37" i="20"/>
  <c r="E37" i="20"/>
  <c r="F37" i="20"/>
  <c r="G37" i="20"/>
  <c r="H37" i="20"/>
  <c r="C37" i="20"/>
  <c r="I37" i="20"/>
  <c r="D24" i="20"/>
  <c r="E24" i="20"/>
  <c r="F24" i="20"/>
  <c r="G24" i="20"/>
  <c r="H24" i="20"/>
  <c r="C24" i="20"/>
  <c r="I24" i="20"/>
  <c r="C11" i="20"/>
  <c r="J32" i="19"/>
  <c r="J33" i="19"/>
  <c r="J18" i="19"/>
  <c r="J19" i="19"/>
  <c r="J20" i="19"/>
  <c r="C11" i="19"/>
  <c r="J31" i="16"/>
  <c r="J32" i="16"/>
  <c r="I37" i="16"/>
  <c r="J18" i="16"/>
  <c r="J19" i="16"/>
  <c r="I24" i="16"/>
  <c r="E3" i="28"/>
  <c r="E4" i="28"/>
  <c r="E5" i="28"/>
  <c r="E6" i="28"/>
  <c r="E7" i="28"/>
  <c r="E9" i="28"/>
  <c r="E10" i="28"/>
  <c r="C11" i="28"/>
  <c r="E11" i="28" s="1"/>
  <c r="C24" i="28"/>
  <c r="C37" i="28"/>
  <c r="C24" i="32"/>
  <c r="C37" i="32"/>
  <c r="C37" i="31"/>
  <c r="D24" i="24"/>
  <c r="E24" i="24"/>
  <c r="F24" i="24"/>
  <c r="G24" i="24"/>
  <c r="H24" i="24"/>
  <c r="I24" i="24"/>
  <c r="C24" i="24"/>
  <c r="E11" i="24"/>
  <c r="D37" i="24"/>
  <c r="E37" i="24"/>
  <c r="F37" i="24"/>
  <c r="G37" i="24"/>
  <c r="H37" i="24"/>
  <c r="I37" i="24"/>
  <c r="C37" i="24"/>
  <c r="J29" i="16"/>
  <c r="J30" i="16"/>
  <c r="J33" i="16"/>
  <c r="J34" i="16"/>
  <c r="J35" i="16"/>
  <c r="J36" i="16"/>
  <c r="J16" i="16"/>
  <c r="J17" i="16"/>
  <c r="J20" i="16"/>
  <c r="J21" i="16"/>
  <c r="J22" i="16"/>
  <c r="J23" i="16"/>
  <c r="E11" i="16"/>
  <c r="E4" i="23"/>
  <c r="E5" i="23"/>
  <c r="E6" i="23"/>
  <c r="E7" i="23"/>
  <c r="E8" i="23"/>
  <c r="E9" i="23"/>
  <c r="E10" i="23"/>
  <c r="J24" i="33"/>
  <c r="E11" i="23"/>
  <c r="E3" i="23"/>
  <c r="J34" i="29"/>
  <c r="J35" i="29"/>
  <c r="J36" i="29"/>
  <c r="J34" i="24"/>
  <c r="J35" i="24"/>
  <c r="J36" i="24"/>
  <c r="J42" i="16"/>
  <c r="J43" i="16"/>
  <c r="J44" i="16"/>
  <c r="J45" i="16"/>
  <c r="J46" i="16"/>
  <c r="J47" i="16"/>
  <c r="J48" i="16"/>
  <c r="J49" i="16"/>
  <c r="E50" i="21"/>
  <c r="F50" i="21"/>
  <c r="G50" i="21"/>
  <c r="H50" i="21"/>
  <c r="I50" i="21"/>
  <c r="D50" i="21"/>
  <c r="J16" i="31"/>
  <c r="J17" i="31"/>
  <c r="E4" i="19"/>
  <c r="E5" i="19"/>
  <c r="E6" i="19"/>
  <c r="E7" i="19"/>
  <c r="E8" i="19"/>
  <c r="E9" i="19"/>
  <c r="E10" i="19"/>
  <c r="E3" i="19"/>
  <c r="C11" i="30"/>
  <c r="E11" i="31" s="1"/>
  <c r="D11" i="30"/>
  <c r="J36" i="28"/>
  <c r="J35" i="28"/>
  <c r="J34" i="28"/>
  <c r="J33" i="28"/>
  <c r="J32" i="28"/>
  <c r="J31" i="28"/>
  <c r="J30" i="28"/>
  <c r="J29" i="28"/>
  <c r="J36" i="32"/>
  <c r="J35" i="32"/>
  <c r="J34"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6" i="33"/>
  <c r="J35" i="33"/>
  <c r="J34" i="33"/>
  <c r="J33" i="33"/>
  <c r="J32" i="33"/>
  <c r="J31" i="33"/>
  <c r="J30" i="33"/>
  <c r="J29" i="33"/>
  <c r="J36" i="27"/>
  <c r="J35" i="27"/>
  <c r="J34" i="27"/>
  <c r="J33" i="27"/>
  <c r="J32" i="27"/>
  <c r="J31" i="27"/>
  <c r="J30" i="27"/>
  <c r="J29" i="27"/>
  <c r="J33" i="24"/>
  <c r="J32" i="24"/>
  <c r="J31" i="24"/>
  <c r="J30" i="24"/>
  <c r="J29" i="24"/>
  <c r="J23" i="28"/>
  <c r="J22" i="28"/>
  <c r="J21" i="28"/>
  <c r="J19" i="28"/>
  <c r="J18" i="28"/>
  <c r="J17" i="28"/>
  <c r="J16" i="28"/>
  <c r="J23" i="32"/>
  <c r="J22" i="32"/>
  <c r="J21" i="32"/>
  <c r="J20" i="32"/>
  <c r="J19" i="32"/>
  <c r="J18" i="32"/>
  <c r="J17" i="32"/>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21" i="27"/>
  <c r="J20" i="27"/>
  <c r="J19" i="27"/>
  <c r="J18" i="27"/>
  <c r="J17" i="27"/>
  <c r="J16" i="27"/>
  <c r="J23" i="24"/>
  <c r="J22" i="24"/>
  <c r="C11" i="29"/>
  <c r="E11" i="29" s="1"/>
  <c r="D50" i="16"/>
  <c r="E50" i="16"/>
  <c r="F50" i="16"/>
  <c r="G50" i="16"/>
  <c r="H50" i="16"/>
  <c r="I50" i="16"/>
  <c r="E3" i="24"/>
  <c r="E4" i="29"/>
  <c r="E5" i="29"/>
  <c r="E6" i="29"/>
  <c r="E7" i="29"/>
  <c r="E8" i="29"/>
  <c r="E9" i="29"/>
  <c r="E10" i="29"/>
  <c r="I37" i="29"/>
  <c r="D50" i="33"/>
  <c r="E3" i="29"/>
  <c r="E4" i="33"/>
  <c r="E5" i="33"/>
  <c r="E6" i="33"/>
  <c r="E7" i="33"/>
  <c r="E8" i="33"/>
  <c r="E9" i="33"/>
  <c r="E10" i="33"/>
  <c r="E11" i="33"/>
  <c r="E3" i="33"/>
  <c r="D50" i="28"/>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3" i="31"/>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J50" i="29" s="1"/>
  <c r="E3" i="27"/>
  <c r="E4" i="27"/>
  <c r="E5" i="27"/>
  <c r="E6" i="27"/>
  <c r="E7" i="27"/>
  <c r="E8" i="27"/>
  <c r="E9" i="27"/>
  <c r="E10" i="27"/>
  <c r="E11"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24" i="28" l="1"/>
  <c r="J24" i="16"/>
  <c r="J24" i="20"/>
  <c r="J37" i="24"/>
  <c r="J37" i="32"/>
  <c r="J37" i="20"/>
  <c r="J37" i="27"/>
  <c r="J37" i="30"/>
  <c r="J37" i="21"/>
  <c r="J37" i="28"/>
  <c r="J37" i="29"/>
  <c r="J37" i="31"/>
  <c r="J37" i="16"/>
  <c r="J37" i="33"/>
  <c r="J37" i="19"/>
  <c r="E11" i="30"/>
  <c r="J50" i="20"/>
  <c r="J50" i="19"/>
  <c r="J50" i="16"/>
  <c r="E11" i="19"/>
  <c r="J50" i="30"/>
  <c r="J50" i="33"/>
  <c r="J24" i="24"/>
  <c r="J31" i="19"/>
  <c r="I24" i="19"/>
  <c r="J24" i="19" s="1"/>
  <c r="J24" i="30"/>
  <c r="J24" i="29"/>
  <c r="J24" i="21"/>
  <c r="J24" i="31"/>
  <c r="E11" i="20"/>
  <c r="J24" i="32"/>
  <c r="J50" i="24" l="1"/>
  <c r="J24" i="27"/>
</calcChain>
</file>

<file path=xl/sharedStrings.xml><?xml version="1.0" encoding="utf-8"?>
<sst xmlns="http://schemas.openxmlformats.org/spreadsheetml/2006/main" count="974" uniqueCount="60">
  <si>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</si>
  <si>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</si>
  <si>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</si>
  <si>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</si>
  <si>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</si>
  <si>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</si>
  <si>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</si>
  <si>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</si>
  <si>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</si>
  <si>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</si>
  <si>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</si>
  <si>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</si>
  <si>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</si>
  <si>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</si>
  <si>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</si>
  <si>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</si>
  <si>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</si>
  <si>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</si>
  <si>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</si>
  <si>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</si>
  <si>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</si>
  <si>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</si>
  <si>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</si>
  <si>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</si>
  <si>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</si>
  <si>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</si>
  <si>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</si>
  <si>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</si>
  <si>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</si>
  <si>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</si>
  <si>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</si>
  <si>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</si>
  <si>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1. % of ABS Estimated Population (as at 30 June 2014)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</si>
  <si>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2. Grand Total Intent Registrations = </t>
    </r>
    <r>
      <rPr>
        <sz val="10"/>
        <rFont val="Arial"/>
        <family val="2"/>
      </rPr>
      <t>Female Total + Male Total + 5,152 Registrations that have no Gender.</t>
    </r>
  </si>
  <si>
    <r>
      <t xml:space="preserve">3. State % of Total Intent Registrations =  </t>
    </r>
    <r>
      <rPr>
        <sz val="10"/>
        <color rgb="FFFF0000"/>
        <rFont val="Arial"/>
        <family val="2"/>
      </rPr>
      <t>Grand Total Intent Registrations for State/Grand Total Intent Registrations.</t>
    </r>
  </si>
  <si>
    <r>
      <t xml:space="preserve">4. Negative Variance </t>
    </r>
    <r>
      <rPr>
        <sz val="10"/>
        <color rgb="FFFF0000"/>
        <rFont val="Arial"/>
        <family val="2"/>
      </rPr>
      <t>occurs due to: intent registration being strengthened to consent, registration end-dated due to death or by request, registrant moved to another state.</t>
    </r>
  </si>
  <si>
    <r>
      <t xml:space="preserve">1. % of ABS Estimated Population (as at 30 June 2016)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</si>
  <si>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2. Grand Total Intent Registrations = </t>
    </r>
    <r>
      <rPr>
        <sz val="10"/>
        <rFont val="Arial"/>
        <family val="2"/>
      </rPr>
      <t>Female Total + Male Total + XXXX Registrations that have no Gender.</t>
    </r>
  </si>
  <si>
    <r>
      <t xml:space="preserve">2. Grand Total Intent Registrations = </t>
    </r>
    <r>
      <rPr>
        <sz val="10"/>
        <rFont val="Arial"/>
        <family val="2"/>
      </rPr>
      <t xml:space="preserve">Female Total + Male Total + </t>
    </r>
    <r>
      <rPr>
        <b/>
        <sz val="10"/>
        <rFont val="Arial"/>
        <family val="2"/>
      </rPr>
      <t>XXXX</t>
    </r>
    <r>
      <rPr>
        <sz val="10"/>
        <rFont val="Arial"/>
        <family val="2"/>
      </rPr>
      <t xml:space="preserve"> Registrations that have no Gender.</t>
    </r>
  </si>
  <si>
    <r>
      <t xml:space="preserve">1. % of ABS Estimated Population (as at 30 June 2016) = </t>
    </r>
    <r>
      <rPr>
        <sz val="10"/>
        <color rgb="FFFF0000"/>
        <rFont val="Arial"/>
        <family val="2"/>
      </rPr>
      <t xml:space="preserve">Gender Total/ABS Estimated Gender Population.  </t>
    </r>
    <r>
      <rPr>
        <b/>
        <sz val="10"/>
        <color rgb="FFFF0000"/>
        <rFont val="Arial"/>
        <family val="2"/>
      </rPr>
      <t>Please note:</t>
    </r>
    <r>
      <rPr>
        <sz val="10"/>
        <color rgb="FFFF0000"/>
        <rFont val="Arial"/>
        <family val="2"/>
      </rPr>
      <t xml:space="preserve">  Excludes estimated population for 0-15 year old residents.</t>
    </r>
  </si>
  <si>
    <t xml:space="preserve">Population figures are customised population projections for 30 June 2016 prepared by ABS according to assumptions agreed to by the Department of Health and Ageing.  Copyright in ABS data resides with the Commonwealth of Australia. </t>
  </si>
  <si>
    <t>Grand Total Registrations For December 2016
Used to Calculate % Variance from previous month for January 2017</t>
  </si>
  <si>
    <t>5. The above tables include registrants who DO NOT wish to donate = 5524</t>
  </si>
  <si>
    <r>
      <t xml:space="preserve">2. Grand Total Intent Registrations = </t>
    </r>
    <r>
      <rPr>
        <sz val="10"/>
        <rFont val="Arial"/>
        <family val="2"/>
      </rPr>
      <t>Female Total + Male Total + 5139  Registrations that have no Gender.</t>
    </r>
  </si>
  <si>
    <t>5. The above tables include registrants who DO NOT wish to donate = 5544</t>
  </si>
  <si>
    <r>
      <t xml:space="preserve">2. Grand Total Intent Registrations = </t>
    </r>
    <r>
      <rPr>
        <sz val="10"/>
        <rFont val="Arial"/>
        <family val="2"/>
      </rPr>
      <t>Female Total + Male Total + 5139 Registrations that have no Gender.</t>
    </r>
  </si>
  <si>
    <t>5. The above tables include registrants who DO NOT wish to donate = 5518</t>
  </si>
  <si>
    <t>5. The above tables include registrants who DO NOT wish to donate = 5508</t>
  </si>
  <si>
    <t>5. The above tables include registrants who DO NOT wish to donate = 5516</t>
  </si>
  <si>
    <t>5. The above tables include registrants who DO NOT wish to donate = 5530</t>
  </si>
  <si>
    <t>5. The above tables include registrants who DO NOT wish to donate = 5549</t>
  </si>
  <si>
    <r>
      <t xml:space="preserve">2. Grand Total Intent Registrations = </t>
    </r>
    <r>
      <rPr>
        <sz val="10"/>
        <rFont val="Arial"/>
        <family val="2"/>
      </rPr>
      <t>Female Total + Male Total + 5,130 Registrations that have no Gender.</t>
    </r>
  </si>
  <si>
    <t>5. The above tables include registrants who DO NOT wish to donate = 5551</t>
  </si>
  <si>
    <t>5. The above tables include registrants who DO NOT wish to donate = 5552</t>
  </si>
  <si>
    <r>
      <t xml:space="preserve">2. Grand Total Intent Registrations = </t>
    </r>
    <r>
      <rPr>
        <sz val="10"/>
        <color rgb="FFFF0000"/>
        <rFont val="Arial"/>
        <family val="2"/>
      </rPr>
      <t>Female Total + Male Total + 5125 Registrations that have no Gender.</t>
    </r>
  </si>
  <si>
    <t>5. The above tables include registrants who DO NOT wish to donate = 5561</t>
  </si>
  <si>
    <r>
      <t xml:space="preserve">2. Grand Total Intent Registrations = </t>
    </r>
    <r>
      <rPr>
        <sz val="10"/>
        <rFont val="Arial"/>
        <family val="2"/>
      </rPr>
      <t>Female Total + Male Total + 5121 Registrations that have no Gender.</t>
    </r>
  </si>
  <si>
    <t>5. The above tables include registrants who DO NOT wish to donate = 5558</t>
  </si>
  <si>
    <r>
      <t xml:space="preserve">2. Grand Total Intent Registrations = </t>
    </r>
    <r>
      <rPr>
        <sz val="10"/>
        <rFont val="Arial"/>
        <family val="2"/>
      </rPr>
      <t>Female Total 2,090,791 + Male Total 2,155,344 + 5121 Registrations that have no Gender.</t>
    </r>
  </si>
  <si>
    <t>5. The above tables include registrants who DO NOT wish to donate = 5560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</si>
</sst>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 ###\ ##0"/>
    <numFmt numFmtId="165" formatCode="#,##0;[Red]#,##0"/>
    <numFmt numFmtId="166" formatCode="0.0%"/>
    <numFmt numFmtId="167" formatCode="#,##0_ ;\-#,##0\ "/>
  </numFmts>
  <fonts count="21"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3">
    <xf numFmtId="0" fontId="0" fillId="0" borderId="0" xfId="0"/>
    <xf numFmtId="0" fontId="0" fillId="0" borderId="0" xfId="0" applyBorder="1"/>
    <xf numFmtId="0" fontId="0" fillId="0" borderId="0" xfId="0" applyAlignment="1"/>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Border="1" applyAlignment="1">
      <alignment horizontal="center"/>
    </xf>
    <xf numFmtId="0" fontId="2" fillId="0" borderId="0" xfId="0" applyFont="1" applyAlignment="1"/>
    <xf numFmtId="1" fontId="0" fillId="0" borderId="0" xfId="0" applyNumberFormat="1"/>
    <xf numFmtId="1" fontId="2" fillId="0" borderId="0" xfId="0" applyNumberFormat="1" applyFont="1" applyBorder="1" applyAlignment="1">
      <alignment horizontal="center"/>
    </xf>
    <xf numFmtId="0" fontId="0" fillId="0" borderId="0" xfId="0" applyAlignment="1">
      <alignment horizontal="center"/>
    </xf>
    <xf numFmtId="0" fontId="7" fillId="0" borderId="0" xfId="0" applyFont="1" applyFill="1" applyBorder="1" applyAlignment="1">
      <alignment horizontal="center"/>
    </xf>
    <xf numFmtId="0" fontId="9" fillId="3" borderId="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alignment horizontal="center"/>
    </xf>
    <xf numFmtId="0" fontId="12" fillId="0" borderId="0" xfId="0" applyFont="1" applyFill="1" applyBorder="1"/>
    <xf numFmtId="9" fontId="9" fillId="3" borderId="1"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0" fontId="10" fillId="0" borderId="1" xfId="2" applyNumberFormat="1" applyFont="1" applyBorder="1" applyAlignment="1">
      <alignment horizontal="center"/>
    </xf>
    <xf numFmtId="10" fontId="10" fillId="0" borderId="1" xfId="0" applyNumberFormat="1" applyFont="1" applyBorder="1" applyAlignment="1">
      <alignment horizontal="center"/>
    </xf>
    <xf numFmtId="164" fontId="11" fillId="0" borderId="0" xfId="0" applyNumberFormat="1" applyFont="1" applyFill="1" applyBorder="1" applyAlignment="1">
      <alignment horizontal="center"/>
    </xf>
    <xf numFmtId="164" fontId="11" fillId="0" borderId="0" xfId="0" applyNumberFormat="1" applyFont="1" applyFill="1" applyBorder="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12" fillId="0" borderId="0" xfId="0" applyFont="1" applyBorder="1"/>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applyBorder="1"/>
    <xf numFmtId="0" fontId="10" fillId="0" borderId="0" xfId="0" applyFont="1" applyFill="1" applyBorder="1"/>
    <xf numFmtId="0" fontId="11" fillId="0" borderId="0" xfId="0" applyFont="1" applyFill="1" applyBorder="1" applyAlignment="1"/>
    <xf numFmtId="0" fontId="11" fillId="0" borderId="0" xfId="0" applyFont="1" applyFill="1" applyBorder="1" applyAlignment="1">
      <alignment horizontal="left" vertical="center"/>
    </xf>
    <xf numFmtId="0" fontId="14" fillId="0" borderId="0" xfId="0" applyFont="1" applyFill="1" applyBorder="1"/>
    <xf numFmtId="0" fontId="12" fillId="0" borderId="0" xfId="0" applyFont="1" applyBorder="1" applyAlignment="1">
      <alignment horizontal="center"/>
    </xf>
    <xf numFmtId="0" fontId="11" fillId="0" borderId="0" xfId="0" applyFont="1" applyFill="1" applyBorder="1" applyAlignment="1">
      <alignment wrapText="1"/>
    </xf>
    <xf numFmtId="3" fontId="10" fillId="0" borderId="1" xfId="0" applyNumberFormat="1" applyFont="1" applyBorder="1" applyAlignment="1">
      <alignment horizontal="center"/>
    </xf>
    <xf numFmtId="164" fontId="10" fillId="0" borderId="0" xfId="0" applyNumberFormat="1" applyFont="1" applyFill="1" applyBorder="1" applyAlignment="1">
      <alignment horizontal="center"/>
    </xf>
    <xf numFmtId="164" fontId="11" fillId="0" borderId="0" xfId="0" applyNumberFormat="1" applyFont="1" applyFill="1" applyBorder="1" applyAlignment="1"/>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0" fontId="10"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xf numFmtId="0" fontId="14"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xf numFmtId="0" fontId="10" fillId="0" borderId="0" xfId="0" applyFont="1" applyBorder="1" applyAlignment="1">
      <alignment horizontal="center"/>
    </xf>
    <xf numFmtId="9" fontId="11" fillId="0" borderId="0" xfId="0" applyNumberFormat="1" applyFont="1" applyFill="1" applyBorder="1" applyAlignment="1">
      <alignment horizontal="center" vertical="center" wrapText="1" shrinkToFit="1"/>
    </xf>
    <xf numFmtId="0" fontId="12" fillId="0" borderId="0" xfId="0" applyFont="1"/>
    <xf numFmtId="1" fontId="10"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0" fillId="0" borderId="0" xfId="0" applyFont="1" applyAlignment="1">
      <alignment horizontal="center"/>
    </xf>
    <xf numFmtId="0" fontId="12" fillId="0" borderId="0" xfId="0" applyFont="1" applyFill="1" applyBorder="1" applyAlignment="1">
      <alignment horizontal="center"/>
    </xf>
    <xf numFmtId="0" fontId="14" fillId="0" borderId="0" xfId="0" applyFont="1"/>
    <xf numFmtId="49" fontId="3" fillId="0" borderId="0" xfId="0" applyNumberFormat="1" applyFont="1" applyFill="1" applyBorder="1" applyAlignment="1">
      <alignment horizontal="center" vertical="top" wrapText="1"/>
    </xf>
    <xf numFmtId="0" fontId="6" fillId="0" borderId="0" xfId="0" applyFont="1" applyFill="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10" fillId="0" borderId="0" xfId="0" applyFont="1" applyFill="1" applyBorder="1" applyAlignment="1"/>
    <xf numFmtId="3" fontId="9" fillId="2" borderId="1" xfId="0" applyNumberFormat="1" applyFont="1" applyFill="1" applyBorder="1" applyAlignment="1">
      <alignment horizontal="center"/>
    </xf>
    <xf numFmtId="0" fontId="12" fillId="0" borderId="0" xfId="0" applyFont="1" applyAlignment="1"/>
    <xf numFmtId="0" fontId="11" fillId="0" borderId="0" xfId="0" applyFont="1" applyBorder="1" applyAlignment="1">
      <alignment horizontal="left"/>
    </xf>
    <xf numFmtId="0" fontId="12" fillId="0" borderId="0" xfId="0" applyFont="1" applyAlignment="1">
      <alignment horizontal="left" vertical="center"/>
    </xf>
    <xf numFmtId="0" fontId="14" fillId="0" borderId="0" xfId="0" applyFont="1" applyAlignment="1"/>
    <xf numFmtId="3" fontId="10" fillId="0" borderId="0" xfId="0" applyNumberFormat="1" applyFont="1" applyAlignment="1">
      <alignment horizontal="center"/>
    </xf>
    <xf numFmtId="164" fontId="10" fillId="0" borderId="0" xfId="0" applyNumberFormat="1" applyFont="1" applyBorder="1" applyAlignment="1">
      <alignment horizontal="center"/>
    </xf>
    <xf numFmtId="0" fontId="10" fillId="0" borderId="0" xfId="0" applyFont="1" applyFill="1"/>
    <xf numFmtId="0" fontId="12" fillId="0" borderId="0" xfId="0" applyFont="1" applyFill="1"/>
    <xf numFmtId="0" fontId="14" fillId="0" borderId="0" xfId="0" applyFont="1" applyFill="1"/>
    <xf numFmtId="0" fontId="12" fillId="0" borderId="0" xfId="0" applyFont="1" applyBorder="1" applyAlignment="1"/>
    <xf numFmtId="0" fontId="12" fillId="0" borderId="0" xfId="0" applyFont="1" applyAlignment="1">
      <alignment horizontal="left"/>
    </xf>
    <xf numFmtId="0" fontId="13" fillId="0" borderId="0" xfId="0" applyFont="1" applyAlignment="1"/>
    <xf numFmtId="164" fontId="10" fillId="0" borderId="0" xfId="0" applyNumberFormat="1" applyFont="1" applyFill="1" applyBorder="1"/>
    <xf numFmtId="164" fontId="9" fillId="0" borderId="0" xfId="0" applyNumberFormat="1" applyFont="1" applyFill="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applyBorder="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3" fontId="0" fillId="4" borderId="1" xfId="0" applyNumberFormat="1" applyFill="1" applyBorder="1" applyAlignment="1">
      <alignment horizontal="center"/>
    </xf>
    <xf numFmtId="0" fontId="0" fillId="4" borderId="1" xfId="0" applyFill="1" applyBorder="1" applyAlignment="1">
      <alignment horizontal="center"/>
    </xf>
    <xf numFmtId="0" fontId="10" fillId="0" borderId="0" xfId="0" applyFont="1" applyAlignment="1"/>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Border="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4" fillId="0" borderId="0" xfId="0" applyFont="1" applyFill="1" applyAlignment="1"/>
    <xf numFmtId="0" fontId="11" fillId="0" borderId="0" xfId="0" applyFont="1" applyFill="1" applyBorder="1" applyAlignment="1">
      <alignment horizontal="left"/>
    </xf>
    <xf numFmtId="0" fontId="12" fillId="0" borderId="0" xfId="0" applyFont="1" applyFill="1" applyAlignment="1"/>
    <xf numFmtId="0" fontId="12" fillId="0" borderId="0" xfId="0" applyFont="1" applyFill="1" applyAlignment="1">
      <alignment horizontal="left" vertical="center"/>
    </xf>
    <xf numFmtId="0" fontId="12" fillId="0" borderId="0" xfId="0" applyFont="1" applyFill="1" applyAlignment="1">
      <alignment horizontal="left"/>
    </xf>
    <xf numFmtId="0" fontId="12" fillId="5" borderId="0" xfId="0" applyFont="1" applyFill="1" applyAlignment="1"/>
    <xf numFmtId="0" fontId="11" fillId="5" borderId="0" xfId="0" applyFont="1" applyFill="1" applyBorder="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applyAlignment="1"/>
    <xf numFmtId="0" fontId="14" fillId="5" borderId="0" xfId="0" applyFont="1" applyFill="1" applyBorder="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10" fillId="0" borderId="1" xfId="0" applyNumberFormat="1" applyFont="1" applyBorder="1" applyAlignment="1" applyProtection="1">
      <alignment horizontal="center"/>
    </xf>
    <xf numFmtId="166" fontId="10" fillId="0" borderId="1" xfId="0" applyNumberFormat="1" applyFont="1" applyFill="1" applyBorder="1" applyAlignment="1">
      <alignment horizont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Border="1" applyAlignment="1">
      <alignment horizontal="center"/>
    </xf>
    <xf numFmtId="0" fontId="14" fillId="5" borderId="0" xfId="0" applyFont="1" applyFill="1" applyBorder="1" applyAlignment="1">
      <alignment horizontal="center" vertical="center"/>
    </xf>
    <xf numFmtId="165" fontId="10" fillId="0" borderId="1" xfId="0" applyNumberFormat="1" applyFont="1" applyFill="1" applyBorder="1" applyAlignment="1">
      <alignment horizontal="center"/>
    </xf>
    <xf numFmtId="165" fontId="11"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10" fillId="0" borderId="1" xfId="0" applyNumberFormat="1" applyFont="1" applyFill="1" applyBorder="1" applyAlignment="1" applyProtection="1">
      <alignment horizontal="center"/>
      <protection locked="0"/>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NumberFormat="1" applyFont="1" applyFill="1" applyBorder="1" applyAlignment="1">
      <alignment horizontal="center"/>
    </xf>
    <xf numFmtId="0" fontId="1" fillId="0" borderId="0" xfId="0" applyFont="1" applyBorder="1"/>
    <xf numFmtId="0" fontId="20" fillId="0" borderId="0" xfId="0" applyFont="1" applyFill="1" applyBorder="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Fill="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165" fontId="10" fillId="0" borderId="1" xfId="0" applyNumberFormat="1" applyFont="1" applyFill="1" applyBorder="1" applyAlignment="1">
      <alignment horizontal="right"/>
    </xf>
    <xf numFmtId="0" fontId="0" fillId="0" borderId="1" xfId="0" applyBorder="1" applyAlignment="1">
      <alignment horizontal="right"/>
    </xf>
    <xf numFmtId="0" fontId="9" fillId="2" borderId="1" xfId="0" applyFont="1" applyFill="1" applyBorder="1" applyAlignment="1">
      <alignment horizontal="center" vertical="center" textRotation="56"/>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10" fillId="0" borderId="1" xfId="0" applyFont="1" applyBorder="1" applyAlignment="1">
      <alignment horizont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3" fillId="4" borderId="0" xfId="0" applyFont="1" applyFill="1" applyBorder="1" applyAlignment="1">
      <alignment horizontal="left"/>
    </xf>
    <xf numFmtId="0" fontId="14" fillId="4" borderId="0" xfId="0" applyFont="1" applyFill="1" applyAlignment="1">
      <alignment horizontal="left"/>
    </xf>
    <xf numFmtId="0" fontId="11" fillId="4" borderId="0" xfId="0" applyFont="1" applyFill="1" applyBorder="1" applyAlignment="1">
      <alignment horizontal="left"/>
    </xf>
    <xf numFmtId="0" fontId="12" fillId="4" borderId="0" xfId="0" applyFont="1" applyFill="1" applyAlignment="1">
      <alignment horizontal="left"/>
    </xf>
    <xf numFmtId="0" fontId="11" fillId="4" borderId="0" xfId="0" applyFont="1" applyFill="1" applyBorder="1" applyAlignment="1">
      <alignment horizontal="left" wrapText="1"/>
    </xf>
    <xf numFmtId="0" fontId="11" fillId="4" borderId="0"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1" xfId="0" applyFont="1" applyFill="1" applyBorder="1" applyAlignment="1">
      <alignment horizontal="center"/>
    </xf>
    <xf numFmtId="0" fontId="13" fillId="5" borderId="0" xfId="0" applyFont="1" applyFill="1" applyBorder="1" applyAlignment="1"/>
    <xf numFmtId="0" fontId="14" fillId="5" borderId="0" xfId="0" applyFont="1" applyFill="1" applyAlignment="1"/>
    <xf numFmtId="0" fontId="11" fillId="5" borderId="0" xfId="0" applyFont="1" applyFill="1" applyBorder="1" applyAlignment="1">
      <alignment horizontal="left"/>
    </xf>
    <xf numFmtId="0" fontId="11" fillId="5" borderId="0" xfId="0" applyFont="1" applyFill="1" applyBorder="1" applyAlignment="1"/>
    <xf numFmtId="0" fontId="12" fillId="5" borderId="0" xfId="0" applyFont="1" applyFill="1" applyAlignment="1"/>
    <xf numFmtId="0" fontId="11" fillId="5" borderId="0" xfId="0" applyFont="1" applyFill="1" applyBorder="1" applyAlignment="1">
      <alignment horizontal="left" wrapText="1"/>
    </xf>
    <xf numFmtId="0" fontId="12" fillId="5" borderId="0" xfId="0" applyFont="1" applyFill="1" applyAlignment="1">
      <alignment horizontal="left" wrapText="1"/>
    </xf>
    <xf numFmtId="0" fontId="11" fillId="5" borderId="0" xfId="0" applyFont="1" applyFill="1" applyBorder="1" applyAlignment="1">
      <alignment horizontal="left" vertical="center"/>
    </xf>
    <xf numFmtId="0" fontId="12" fillId="5" borderId="0" xfId="0" applyFont="1" applyFill="1" applyAlignment="1">
      <alignment horizontal="left" vertical="center"/>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applyAlignment="1"/>
    <xf numFmtId="0" fontId="10" fillId="2" borderId="3" xfId="0" applyFont="1" applyFill="1" applyBorder="1" applyAlignment="1"/>
    <xf numFmtId="0" fontId="10" fillId="2" borderId="4" xfId="0" applyFont="1" applyFill="1" applyBorder="1" applyAlignment="1"/>
    <xf numFmtId="0" fontId="10" fillId="2" borderId="1" xfId="0" applyFont="1" applyFill="1" applyBorder="1" applyAlignment="1"/>
    <xf numFmtId="0" fontId="10" fillId="0" borderId="1" xfId="0" applyFont="1" applyBorder="1" applyAlignment="1"/>
    <xf numFmtId="0" fontId="10" fillId="0" borderId="4" xfId="0" applyFont="1" applyBorder="1" applyAlignment="1">
      <alignment horizontal="center"/>
    </xf>
    <xf numFmtId="0" fontId="13" fillId="0" borderId="0" xfId="0" applyFont="1" applyFill="1" applyBorder="1" applyAlignment="1">
      <alignment horizontal="left"/>
    </xf>
    <xf numFmtId="0" fontId="14" fillId="0" borderId="0" xfId="0" applyFont="1" applyFill="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Alignment="1">
      <alignment horizontal="left"/>
    </xf>
    <xf numFmtId="0" fontId="11" fillId="0" borderId="0" xfId="0" applyFont="1" applyFill="1" applyBorder="1" applyAlignment="1">
      <alignment horizontal="left" wrapText="1"/>
    </xf>
    <xf numFmtId="0" fontId="12" fillId="0" borderId="0" xfId="0" applyFont="1" applyFill="1" applyAlignment="1">
      <alignment horizontal="left" wrapText="1"/>
    </xf>
    <xf numFmtId="0" fontId="11" fillId="0" borderId="0" xfId="0" applyFont="1" applyFill="1" applyBorder="1" applyAlignment="1">
      <alignment horizontal="left" vertical="center"/>
    </xf>
    <xf numFmtId="0" fontId="12" fillId="0" borderId="0" xfId="0" applyFont="1" applyFill="1" applyAlignment="1">
      <alignment horizontal="left" vertical="center"/>
    </xf>
    <xf numFmtId="0" fontId="10" fillId="0" borderId="4" xfId="0" applyFont="1" applyBorder="1" applyAlignment="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5" borderId="0" xfId="0" applyFont="1" applyFill="1" applyAlignment="1">
      <alignment horizontal="left" wrapText="1"/>
    </xf>
    <xf numFmtId="0" fontId="19" fillId="0" borderId="0" xfId="0" applyFont="1" applyFill="1" applyBorder="1" applyAlignment="1"/>
    <xf numFmtId="0" fontId="20" fillId="0" borderId="0" xfId="0" applyFont="1" applyFill="1" applyAlignment="1"/>
    <xf numFmtId="0" fontId="19" fillId="0" borderId="0" xfId="0" applyFont="1" applyFill="1" applyBorder="1" applyAlignment="1">
      <alignment horizontal="left" wrapText="1"/>
    </xf>
    <xf numFmtId="0" fontId="20" fillId="0" borderId="0" xfId="0" applyFont="1" applyFill="1" applyAlignment="1">
      <alignment horizontal="left" wrapText="1"/>
    </xf>
    <xf numFmtId="0" fontId="19" fillId="0" borderId="0" xfId="0" applyFont="1" applyFill="1" applyAlignment="1">
      <alignment horizontal="left" wrapText="1"/>
    </xf>
    <xf numFmtId="0" fontId="19" fillId="0" borderId="0" xfId="0" applyFon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applyBorder="1" applyAlignment="1">
      <alignment horizontal="left"/>
    </xf>
    <xf numFmtId="0" fontId="6" fillId="3" borderId="1" xfId="0" applyFont="1" applyFill="1" applyBorder="1" applyAlignment="1">
      <alignment horizontal="center" vertical="center" wrapText="1"/>
    </xf>
    <xf numFmtId="0" fontId="13" fillId="5" borderId="0" xfId="0" applyFont="1" applyFill="1" applyBorder="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applyBorder="1" applyAlignment="1"/>
    <xf numFmtId="0" fontId="12" fillId="4" borderId="0" xfId="0" applyFont="1" applyFill="1" applyAlignment="1"/>
    <xf numFmtId="0" fontId="13" fillId="4" borderId="0" xfId="0" applyFont="1" applyFill="1" applyBorder="1" applyAlignment="1"/>
    <xf numFmtId="0" fontId="14" fillId="4" borderId="0" xfId="0" applyFont="1" applyFill="1" applyAlignment="1"/>
    <xf numFmtId="0" fontId="11" fillId="4" borderId="0" xfId="0" applyFont="1" applyFill="1" applyAlignment="1">
      <alignment horizontal="left" wrapText="1"/>
    </xf>
    <xf numFmtId="0" fontId="15" fillId="5" borderId="0" xfId="0" applyFont="1" applyFill="1" applyAlignment="1"/>
    <xf numFmtId="49" fontId="3" fillId="2" borderId="0" xfId="0" applyNumberFormat="1" applyFont="1" applyFill="1" applyBorder="1" applyAlignment="1">
      <alignment horizontal="center" vertical="top" wrapText="1"/>
    </xf>
    <xf numFmtId="0" fontId="4" fillId="0" borderId="1" xfId="0" applyFont="1" applyBorder="1" applyAlignment="1">
      <alignment horizontal="left"/>
    </xf>
    <xf numFmtId="0" fontId="0" fillId="0" borderId="1" xfId="0" applyBorder="1" applyAlignment="1"/>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ow r="3">
          <cell r="C3">
            <v>1935468</v>
          </cell>
        </row>
        <row r="4">
          <cell r="C4">
            <v>421180</v>
          </cell>
        </row>
        <row r="5">
          <cell r="C5">
            <v>611062</v>
          </cell>
        </row>
        <row r="6">
          <cell r="C6">
            <v>679301</v>
          </cell>
        </row>
        <row r="7">
          <cell r="C7">
            <v>436082</v>
          </cell>
        </row>
        <row r="8">
          <cell r="C8">
            <v>137653</v>
          </cell>
        </row>
        <row r="9">
          <cell r="C9">
            <v>7123</v>
          </cell>
        </row>
        <row r="10">
          <cell r="C10">
            <v>24484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86"/>
  <sheetViews>
    <sheetView topLeftCell="A4" zoomScaleNormal="100" workbookViewId="0">
      <selection activeCell="D41" sqref="D41:J41"/>
    </sheetView>
  </sheetViews>
  <sheetFormatPr defaultRowHeight="20.100000000000001" customHeight="1" x14ac:dyDescent="0.2"/>
  <cols>
    <col min="1" max="2" width="8.7109375" style="45" customWidth="1"/>
    <col min="3" max="10" width="12.7109375" style="45" customWidth="1"/>
    <col min="11" max="16" width="12.7109375" style="46" customWidth="1"/>
    <col min="17" max="69" width="12.7109375" style="54" customWidth="1"/>
    <col min="70" max="16384" width="9.140625" style="54"/>
  </cols>
  <sheetData>
    <row r="1" spans="1:16" s="49" customFormat="1" ht="20.100000000000001" customHeight="1" x14ac:dyDescent="0.2">
      <c r="A1" s="180" t="s">
        <v>11</v>
      </c>
      <c r="B1" s="181"/>
      <c r="C1" s="171"/>
      <c r="D1" s="172"/>
      <c r="E1" s="173"/>
      <c r="F1" s="31"/>
      <c r="G1" s="31"/>
      <c r="H1" s="31"/>
      <c r="I1" s="31"/>
      <c r="J1" s="34"/>
      <c r="K1" s="26"/>
      <c r="L1" s="26"/>
      <c r="M1" s="26"/>
      <c r="N1" s="26"/>
      <c r="O1" s="26"/>
      <c r="P1" s="26"/>
    </row>
    <row r="2" spans="1:16" s="49" customFormat="1" ht="53.25" customHeight="1" x14ac:dyDescent="0.2">
      <c r="A2" s="182"/>
      <c r="B2" s="182"/>
      <c r="C2" s="13" t="s">
        <v>22</v>
      </c>
      <c r="D2" s="13" t="s">
        <v>23</v>
      </c>
      <c r="E2" s="17" t="s">
        <v>24</v>
      </c>
      <c r="F2" s="31"/>
      <c r="G2" s="31"/>
      <c r="H2" s="31"/>
      <c r="I2" s="35"/>
      <c r="J2" s="34"/>
      <c r="K2" s="26"/>
      <c r="L2" s="26"/>
      <c r="M2" s="26"/>
      <c r="N2" s="26"/>
      <c r="O2" s="26"/>
      <c r="P2" s="26"/>
    </row>
    <row r="3" spans="1:16" s="49" customFormat="1" ht="20.100000000000001" customHeight="1" x14ac:dyDescent="0.2">
      <c r="A3" s="168" t="s">
        <v>17</v>
      </c>
      <c r="B3" s="27" t="s">
        <v>3</v>
      </c>
      <c r="C3" s="155">
        <v>1937630</v>
      </c>
      <c r="D3" s="156">
        <v>0.45529999999999998</v>
      </c>
      <c r="E3" s="157">
        <f>IF(C3=0,0,(C3-'% Var From Prev Month'!A3)/'% Var From Prev Month'!A3)</f>
        <v>-1.5042134983450559E-3</v>
      </c>
      <c r="F3" s="37"/>
      <c r="G3" s="38"/>
      <c r="H3" s="31"/>
      <c r="I3" s="31"/>
      <c r="J3" s="34"/>
      <c r="K3" s="26"/>
      <c r="L3" s="26"/>
      <c r="M3" s="26"/>
      <c r="N3" s="26"/>
      <c r="O3" s="26"/>
      <c r="P3" s="26"/>
    </row>
    <row r="4" spans="1:16" s="49" customFormat="1" ht="20.100000000000001" customHeight="1" x14ac:dyDescent="0.2">
      <c r="A4" s="168"/>
      <c r="B4" s="27" t="s">
        <v>4</v>
      </c>
      <c r="C4" s="155">
        <v>421742</v>
      </c>
      <c r="D4" s="156">
        <v>9.9099999999999994E-2</v>
      </c>
      <c r="E4" s="157">
        <f>IF(C4=0,0,(C4-'% Var From Prev Month'!A4)/'% Var From Prev Month'!A4)</f>
        <v>-2.3371892224351241E-3</v>
      </c>
      <c r="F4" s="37"/>
      <c r="G4" s="38"/>
      <c r="H4" s="31"/>
      <c r="I4" s="31"/>
      <c r="J4" s="34"/>
      <c r="K4" s="26"/>
      <c r="L4" s="26"/>
      <c r="M4" s="26"/>
      <c r="N4" s="26"/>
      <c r="O4" s="26"/>
      <c r="P4" s="26"/>
    </row>
    <row r="5" spans="1:16" s="49" customFormat="1" ht="20.100000000000001" customHeight="1" x14ac:dyDescent="0.2">
      <c r="A5" s="168"/>
      <c r="B5" s="27" t="s">
        <v>5</v>
      </c>
      <c r="C5" s="155">
        <v>611573</v>
      </c>
      <c r="D5" s="156">
        <v>0.14369999999999999</v>
      </c>
      <c r="E5" s="157">
        <f>IF(C5=0,0,(C5-'% Var From Prev Month'!A5)/'% Var From Prev Month'!A5)</f>
        <v>-1.4661918686762311E-3</v>
      </c>
      <c r="F5" s="37"/>
      <c r="G5" s="38"/>
      <c r="H5" s="31"/>
      <c r="I5" s="31"/>
      <c r="J5" s="34"/>
      <c r="K5" s="26"/>
      <c r="L5" s="26"/>
      <c r="M5" s="26"/>
      <c r="N5" s="26"/>
      <c r="O5" s="26"/>
      <c r="P5" s="26"/>
    </row>
    <row r="6" spans="1:16" s="49" customFormat="1" ht="20.100000000000001" customHeight="1" x14ac:dyDescent="0.2">
      <c r="A6" s="168"/>
      <c r="B6" s="27" t="s">
        <v>6</v>
      </c>
      <c r="C6" s="155">
        <v>678546</v>
      </c>
      <c r="D6" s="156">
        <v>0.1595</v>
      </c>
      <c r="E6" s="157">
        <f>IF(C6=0,0,(C6-'% Var From Prev Month'!A6)/'% Var From Prev Month'!A6)</f>
        <v>-1.1173184357541898E-3</v>
      </c>
      <c r="F6" s="37"/>
      <c r="G6" s="38"/>
      <c r="H6" s="31"/>
      <c r="I6" s="31"/>
      <c r="J6" s="34"/>
      <c r="K6" s="26"/>
      <c r="L6" s="26"/>
      <c r="M6" s="26"/>
      <c r="N6" s="26"/>
      <c r="O6" s="26"/>
      <c r="P6" s="26"/>
    </row>
    <row r="7" spans="1:16" s="49" customFormat="1" ht="20.100000000000001" customHeight="1" x14ac:dyDescent="0.2">
      <c r="A7" s="168"/>
      <c r="B7" s="27" t="s">
        <v>7</v>
      </c>
      <c r="C7" s="155">
        <v>436364</v>
      </c>
      <c r="D7" s="156">
        <v>0.10249999999999999</v>
      </c>
      <c r="E7" s="157">
        <f>IF(C7=0,0,(C7-'% Var From Prev Month'!A7)/'% Var From Prev Month'!A7)</f>
        <v>-8.3118286710004191E-4</v>
      </c>
      <c r="F7" s="37"/>
      <c r="G7" s="38"/>
      <c r="H7" s="31"/>
      <c r="I7" s="31"/>
      <c r="J7" s="34"/>
      <c r="K7" s="26"/>
      <c r="L7" s="26"/>
      <c r="M7" s="26"/>
      <c r="N7" s="26"/>
      <c r="O7" s="26"/>
      <c r="P7" s="26"/>
    </row>
    <row r="8" spans="1:16" s="49" customFormat="1" ht="20.100000000000001" customHeight="1" x14ac:dyDescent="0.2">
      <c r="A8" s="168"/>
      <c r="B8" s="27" t="s">
        <v>8</v>
      </c>
      <c r="C8" s="155">
        <v>137785</v>
      </c>
      <c r="D8" s="156">
        <v>3.2399999999999998E-2</v>
      </c>
      <c r="E8" s="157">
        <f>IF(C8=0,0,(C8-'% Var From Prev Month'!A8)/'% Var From Prev Month'!A8)</f>
        <v>-1.1598825618906086E-3</v>
      </c>
      <c r="F8" s="37"/>
      <c r="G8" s="38"/>
      <c r="H8" s="31"/>
      <c r="I8" s="31"/>
      <c r="J8" s="34"/>
      <c r="K8" s="26"/>
      <c r="L8" s="26"/>
      <c r="M8" s="26"/>
      <c r="N8" s="26"/>
      <c r="O8" s="26"/>
      <c r="P8" s="26"/>
    </row>
    <row r="9" spans="1:16" s="49" customFormat="1" ht="20.100000000000001" customHeight="1" x14ac:dyDescent="0.2">
      <c r="A9" s="168"/>
      <c r="B9" s="27" t="s">
        <v>9</v>
      </c>
      <c r="C9" s="155">
        <v>7140</v>
      </c>
      <c r="D9" s="156">
        <v>1.6999999999999999E-3</v>
      </c>
      <c r="E9" s="157">
        <f>IF(C9=0,0,(C9-'% Var From Prev Month'!A9)/'% Var From Prev Month'!A9)</f>
        <v>-5.016722408026756E-3</v>
      </c>
      <c r="F9" s="37"/>
      <c r="G9" s="38"/>
      <c r="H9" s="31"/>
      <c r="I9" s="31"/>
      <c r="J9" s="34"/>
      <c r="K9" s="26"/>
      <c r="L9" s="26"/>
      <c r="M9" s="26"/>
      <c r="N9" s="26"/>
      <c r="O9" s="26"/>
      <c r="P9" s="26"/>
    </row>
    <row r="10" spans="1:16" s="49" customFormat="1" ht="20.100000000000001" customHeight="1" x14ac:dyDescent="0.2">
      <c r="A10" s="168"/>
      <c r="B10" s="27" t="s">
        <v>10</v>
      </c>
      <c r="C10" s="155">
        <v>24588</v>
      </c>
      <c r="D10" s="156">
        <v>5.7999999999999996E-3</v>
      </c>
      <c r="E10" s="157">
        <f>IF(C10=0,0,(C10-'% Var From Prev Month'!A10)/'% Var From Prev Month'!A10)</f>
        <v>-3.3642738437842002E-3</v>
      </c>
      <c r="F10" s="37"/>
      <c r="G10" s="38"/>
      <c r="H10" s="31"/>
      <c r="I10" s="31"/>
      <c r="J10" s="34"/>
      <c r="K10" s="26"/>
      <c r="L10" s="26"/>
      <c r="M10" s="26"/>
      <c r="N10" s="26"/>
      <c r="O10" s="26"/>
      <c r="P10" s="26"/>
    </row>
    <row r="11" spans="1:16" s="49" customFormat="1" ht="20.100000000000001" customHeight="1" x14ac:dyDescent="0.2">
      <c r="A11" s="169" t="s">
        <v>18</v>
      </c>
      <c r="B11" s="170"/>
      <c r="C11" s="158">
        <f>SUM(C3:C10)</f>
        <v>4255368</v>
      </c>
      <c r="D11" s="159">
        <v>1</v>
      </c>
      <c r="E11" s="160">
        <f>IF(C11=0,0,(C11-'% Var From Prev Month'!A11)/'% Var From Prev Month'!A11)</f>
        <v>-1.456269444106802E-3</v>
      </c>
      <c r="F11" s="38"/>
      <c r="G11" s="38"/>
      <c r="H11" s="31"/>
      <c r="I11" s="31"/>
      <c r="J11" s="34"/>
      <c r="K11" s="26"/>
      <c r="L11" s="26"/>
      <c r="M11" s="26"/>
      <c r="N11" s="26"/>
      <c r="O11" s="26"/>
      <c r="P11" s="26"/>
    </row>
    <row r="12" spans="1:16" s="49" customFormat="1" ht="20.100000000000001" customHeight="1" x14ac:dyDescent="0.2">
      <c r="A12" s="34"/>
      <c r="B12" s="34"/>
      <c r="C12" s="34"/>
      <c r="D12" s="34"/>
      <c r="E12" s="34"/>
      <c r="F12" s="34"/>
      <c r="G12" s="34"/>
      <c r="H12" s="34"/>
      <c r="I12" s="34"/>
      <c r="J12" s="34"/>
      <c r="K12" s="26"/>
      <c r="L12" s="26"/>
      <c r="M12" s="26"/>
      <c r="N12" s="26"/>
      <c r="O12" s="26"/>
      <c r="P12" s="26"/>
    </row>
    <row r="13" spans="1:16" s="49" customFormat="1" ht="20.100000000000001" customHeight="1" x14ac:dyDescent="0.2">
      <c r="A13" s="34"/>
      <c r="B13" s="34"/>
      <c r="C13" s="34"/>
      <c r="D13" s="34"/>
      <c r="E13" s="34"/>
      <c r="F13" s="34"/>
      <c r="G13" s="34"/>
      <c r="H13" s="34"/>
      <c r="I13" s="34"/>
      <c r="J13" s="34"/>
      <c r="K13" s="26"/>
      <c r="L13" s="26"/>
      <c r="M13" s="26"/>
      <c r="N13" s="26"/>
      <c r="O13" s="26"/>
      <c r="P13" s="26"/>
    </row>
    <row r="14" spans="1:16" s="43" customFormat="1" ht="20.100000000000001" customHeight="1" x14ac:dyDescent="0.2">
      <c r="A14" s="169" t="s">
        <v>11</v>
      </c>
      <c r="B14" s="169"/>
      <c r="C14" s="176" t="s">
        <v>1</v>
      </c>
      <c r="D14" s="172"/>
      <c r="E14" s="172"/>
      <c r="F14" s="172"/>
      <c r="G14" s="172"/>
      <c r="H14" s="172"/>
      <c r="I14" s="172"/>
      <c r="J14" s="177"/>
      <c r="K14" s="12"/>
      <c r="L14" s="12"/>
      <c r="M14" s="29"/>
      <c r="N14" s="29"/>
      <c r="O14" s="29"/>
      <c r="P14" s="29"/>
    </row>
    <row r="15" spans="1:16" s="49" customFormat="1" ht="39.950000000000003" customHeight="1" x14ac:dyDescent="0.2">
      <c r="A15" s="169"/>
      <c r="B15" s="169"/>
      <c r="C15" s="27" t="s">
        <v>21</v>
      </c>
      <c r="D15" s="27" t="s">
        <v>12</v>
      </c>
      <c r="E15" s="27" t="s">
        <v>13</v>
      </c>
      <c r="F15" s="27" t="s">
        <v>14</v>
      </c>
      <c r="G15" s="27" t="s">
        <v>15</v>
      </c>
      <c r="H15" s="27" t="s">
        <v>16</v>
      </c>
      <c r="I15" s="27" t="s">
        <v>2</v>
      </c>
      <c r="J15" s="28" t="s">
        <v>26</v>
      </c>
      <c r="K15" s="18"/>
      <c r="L15" s="18"/>
      <c r="M15" s="26"/>
      <c r="N15" s="26"/>
      <c r="O15" s="26"/>
    </row>
    <row r="16" spans="1:16" s="49" customFormat="1" ht="20.100000000000001" customHeight="1" x14ac:dyDescent="0.2">
      <c r="A16" s="168" t="s">
        <v>17</v>
      </c>
      <c r="B16" s="27" t="s">
        <v>3</v>
      </c>
      <c r="C16" s="155">
        <v>4735</v>
      </c>
      <c r="D16" s="155">
        <v>98640</v>
      </c>
      <c r="E16" s="155">
        <v>210403</v>
      </c>
      <c r="F16" s="155">
        <v>223708</v>
      </c>
      <c r="G16" s="155">
        <v>190331</v>
      </c>
      <c r="H16" s="155">
        <v>211773</v>
      </c>
      <c r="I16" s="153">
        <f>SUM(C16:H16)</f>
        <v>939590</v>
      </c>
      <c r="J16" s="161">
        <f>I16/'ABS Estimated Population'!D3</f>
        <v>0.29837603083886921</v>
      </c>
      <c r="K16" s="39"/>
      <c r="L16" s="15"/>
      <c r="M16" s="26"/>
      <c r="N16" s="26"/>
      <c r="O16" s="26"/>
    </row>
    <row r="17" spans="1:16" s="49" customFormat="1" ht="20.100000000000001" customHeight="1" x14ac:dyDescent="0.2">
      <c r="A17" s="168"/>
      <c r="B17" s="27" t="s">
        <v>4</v>
      </c>
      <c r="C17" s="155">
        <v>4992</v>
      </c>
      <c r="D17" s="155">
        <v>29026</v>
      </c>
      <c r="E17" s="155">
        <v>62636</v>
      </c>
      <c r="F17" s="155">
        <v>53061</v>
      </c>
      <c r="G17" s="155">
        <v>43137</v>
      </c>
      <c r="H17" s="155">
        <v>46477</v>
      </c>
      <c r="I17" s="153">
        <f t="shared" ref="I17:I23" si="0">SUM(C17:H17)</f>
        <v>239329</v>
      </c>
      <c r="J17" s="161">
        <f>I17/'ABS Estimated Population'!D4</f>
        <v>9.6075049085470737E-2</v>
      </c>
      <c r="K17" s="39"/>
      <c r="L17" s="15"/>
      <c r="M17" s="26"/>
      <c r="N17" s="26"/>
      <c r="O17" s="26"/>
    </row>
    <row r="18" spans="1:16" s="49" customFormat="1" ht="20.100000000000001" customHeight="1" x14ac:dyDescent="0.2">
      <c r="A18" s="168"/>
      <c r="B18" s="27" t="s">
        <v>5</v>
      </c>
      <c r="C18" s="155">
        <v>4821</v>
      </c>
      <c r="D18" s="155">
        <v>65049</v>
      </c>
      <c r="E18" s="155">
        <v>77456</v>
      </c>
      <c r="F18" s="155">
        <v>66413</v>
      </c>
      <c r="G18" s="155">
        <v>42680</v>
      </c>
      <c r="H18" s="155">
        <v>36670</v>
      </c>
      <c r="I18" s="153">
        <f t="shared" si="0"/>
        <v>293089</v>
      </c>
      <c r="J18" s="161">
        <f>I18/'ABS Estimated Population'!D5</f>
        <v>0.15085557520028617</v>
      </c>
      <c r="K18" s="39"/>
      <c r="L18" s="15"/>
      <c r="M18" s="26"/>
      <c r="N18" s="26"/>
      <c r="O18" s="26"/>
    </row>
    <row r="19" spans="1:16" s="49" customFormat="1" ht="20.100000000000001" customHeight="1" x14ac:dyDescent="0.2">
      <c r="A19" s="168"/>
      <c r="B19" s="27" t="s">
        <v>6</v>
      </c>
      <c r="C19" s="155">
        <v>29578</v>
      </c>
      <c r="D19" s="155">
        <v>59474</v>
      </c>
      <c r="E19" s="155">
        <v>61359</v>
      </c>
      <c r="F19" s="155">
        <v>60533</v>
      </c>
      <c r="G19" s="155">
        <v>52572</v>
      </c>
      <c r="H19" s="155">
        <v>58717</v>
      </c>
      <c r="I19" s="153">
        <f t="shared" si="0"/>
        <v>322233</v>
      </c>
      <c r="J19" s="161">
        <f>I19/'ABS Estimated Population'!D6</f>
        <v>0.4563230810407406</v>
      </c>
      <c r="K19" s="39"/>
      <c r="L19" s="15"/>
      <c r="M19" s="26"/>
      <c r="N19" s="26"/>
      <c r="O19" s="26"/>
    </row>
    <row r="20" spans="1:16" s="49" customFormat="1" ht="20.100000000000001" customHeight="1" x14ac:dyDescent="0.2">
      <c r="A20" s="168"/>
      <c r="B20" s="27" t="s">
        <v>7</v>
      </c>
      <c r="C20" s="155">
        <v>1973</v>
      </c>
      <c r="D20" s="155">
        <v>12492</v>
      </c>
      <c r="E20" s="155">
        <v>45990</v>
      </c>
      <c r="F20" s="155">
        <v>55248</v>
      </c>
      <c r="G20" s="155">
        <v>46787</v>
      </c>
      <c r="H20" s="155">
        <v>53672</v>
      </c>
      <c r="I20" s="153">
        <f t="shared" si="0"/>
        <v>216162</v>
      </c>
      <c r="J20" s="161">
        <f>I20/'ABS Estimated Population'!D7</f>
        <v>0.2086898595778163</v>
      </c>
      <c r="K20" s="39"/>
      <c r="L20" s="15"/>
      <c r="M20" s="26"/>
      <c r="N20" s="26"/>
      <c r="O20" s="26"/>
    </row>
    <row r="21" spans="1:16" s="49" customFormat="1" ht="20.100000000000001" customHeight="1" x14ac:dyDescent="0.2">
      <c r="A21" s="168"/>
      <c r="B21" s="27" t="s">
        <v>8</v>
      </c>
      <c r="C21" s="155">
        <v>569</v>
      </c>
      <c r="D21" s="155">
        <v>3009</v>
      </c>
      <c r="E21" s="155">
        <v>13598</v>
      </c>
      <c r="F21" s="155">
        <v>16480</v>
      </c>
      <c r="G21" s="155">
        <v>15437</v>
      </c>
      <c r="H21" s="155">
        <v>18516</v>
      </c>
      <c r="I21" s="153">
        <f t="shared" si="0"/>
        <v>67609</v>
      </c>
      <c r="J21" s="161">
        <f>I21/'ABS Estimated Population'!D8</f>
        <v>0.31893143886860453</v>
      </c>
      <c r="K21" s="39"/>
      <c r="L21" s="15"/>
      <c r="M21" s="26"/>
      <c r="N21" s="26"/>
      <c r="O21" s="26"/>
    </row>
    <row r="22" spans="1:16" s="49" customFormat="1" ht="20.100000000000001" customHeight="1" x14ac:dyDescent="0.2">
      <c r="A22" s="168"/>
      <c r="B22" s="27" t="s">
        <v>9</v>
      </c>
      <c r="C22" s="155">
        <v>152</v>
      </c>
      <c r="D22" s="155">
        <v>593</v>
      </c>
      <c r="E22" s="155">
        <v>964</v>
      </c>
      <c r="F22" s="155">
        <v>1110</v>
      </c>
      <c r="G22" s="155">
        <v>688</v>
      </c>
      <c r="H22" s="155">
        <v>424</v>
      </c>
      <c r="I22" s="153">
        <f t="shared" si="0"/>
        <v>3931</v>
      </c>
      <c r="J22" s="161">
        <f>I22/'ABS Estimated Population'!D9</f>
        <v>4.4675531310376181E-2</v>
      </c>
      <c r="K22" s="39"/>
      <c r="L22" s="15"/>
      <c r="M22" s="26"/>
      <c r="N22" s="26"/>
      <c r="O22" s="26"/>
    </row>
    <row r="23" spans="1:16" s="49" customFormat="1" ht="20.100000000000001" customHeight="1" x14ac:dyDescent="0.2">
      <c r="A23" s="168"/>
      <c r="B23" s="27" t="s">
        <v>10</v>
      </c>
      <c r="C23" s="155">
        <v>552</v>
      </c>
      <c r="D23" s="155">
        <v>2122</v>
      </c>
      <c r="E23" s="155">
        <v>3557</v>
      </c>
      <c r="F23" s="155">
        <v>3307</v>
      </c>
      <c r="G23" s="155">
        <v>2402</v>
      </c>
      <c r="H23" s="155">
        <v>2383</v>
      </c>
      <c r="I23" s="153">
        <f t="shared" si="0"/>
        <v>14323</v>
      </c>
      <c r="J23" s="161">
        <f>I23/'ABS Estimated Population'!D10</f>
        <v>8.9011938276438524E-2</v>
      </c>
      <c r="K23" s="39"/>
      <c r="L23" s="15"/>
      <c r="M23" s="26"/>
      <c r="N23" s="26"/>
      <c r="O23" s="26"/>
    </row>
    <row r="24" spans="1:16" s="49" customFormat="1" ht="20.100000000000001" customHeight="1" x14ac:dyDescent="0.2">
      <c r="A24" s="169" t="s">
        <v>18</v>
      </c>
      <c r="B24" s="170"/>
      <c r="C24" s="158">
        <f>SUM(C16:C23)</f>
        <v>47372</v>
      </c>
      <c r="D24" s="158">
        <f t="shared" ref="D24:H24" si="1">SUM(D16:D23)</f>
        <v>270405</v>
      </c>
      <c r="E24" s="158">
        <f t="shared" si="1"/>
        <v>475963</v>
      </c>
      <c r="F24" s="158">
        <f t="shared" si="1"/>
        <v>479860</v>
      </c>
      <c r="G24" s="158">
        <f t="shared" si="1"/>
        <v>394034</v>
      </c>
      <c r="H24" s="158">
        <f t="shared" si="1"/>
        <v>428632</v>
      </c>
      <c r="I24" s="158">
        <f t="shared" ref="I24" si="2">SUM(I16:I23)</f>
        <v>2096266</v>
      </c>
      <c r="J24" s="162">
        <f>I24/'ABS Estimated Population'!D11</f>
        <v>0.2142158752244587</v>
      </c>
      <c r="K24" s="40"/>
      <c r="L24" s="15"/>
      <c r="M24" s="26"/>
      <c r="N24" s="26"/>
      <c r="O24" s="26"/>
    </row>
    <row r="25" spans="1:16" s="49" customFormat="1" ht="20.100000000000001" customHeight="1" x14ac:dyDescent="0.2">
      <c r="A25" s="34"/>
      <c r="B25" s="34"/>
      <c r="C25" s="34"/>
      <c r="D25" s="34"/>
      <c r="E25" s="34"/>
      <c r="F25" s="34"/>
      <c r="G25" s="34"/>
      <c r="H25" s="34"/>
      <c r="I25" s="34"/>
      <c r="J25" s="34"/>
      <c r="K25" s="26"/>
      <c r="L25" s="26"/>
      <c r="M25" s="26"/>
      <c r="N25" s="26"/>
      <c r="O25" s="26"/>
      <c r="P25" s="26"/>
    </row>
    <row r="26" spans="1:16" s="49" customFormat="1" ht="20.100000000000001" customHeight="1" x14ac:dyDescent="0.2">
      <c r="A26" s="34"/>
      <c r="B26" s="34"/>
      <c r="C26" s="34"/>
      <c r="D26" s="34"/>
      <c r="E26" s="34"/>
      <c r="F26" s="34"/>
      <c r="G26" s="34"/>
      <c r="H26" s="34"/>
      <c r="I26" s="34"/>
      <c r="J26" s="34"/>
      <c r="K26" s="16"/>
      <c r="L26" s="16"/>
      <c r="M26" s="16"/>
      <c r="N26" s="26"/>
      <c r="O26" s="26"/>
      <c r="P26" s="26"/>
    </row>
    <row r="27" spans="1:16" s="43" customFormat="1" ht="20.100000000000001" customHeight="1" x14ac:dyDescent="0.2">
      <c r="A27" s="169" t="s">
        <v>11</v>
      </c>
      <c r="B27" s="169"/>
      <c r="C27" s="178" t="s">
        <v>0</v>
      </c>
      <c r="D27" s="179"/>
      <c r="E27" s="179"/>
      <c r="F27" s="179"/>
      <c r="G27" s="179"/>
      <c r="H27" s="179"/>
      <c r="I27" s="179"/>
      <c r="J27" s="177"/>
      <c r="K27" s="41"/>
      <c r="L27" s="41"/>
      <c r="M27" s="30"/>
      <c r="N27" s="29"/>
      <c r="O27" s="29"/>
      <c r="P27" s="29"/>
    </row>
    <row r="28" spans="1:16" s="49" customFormat="1" ht="39.950000000000003" customHeight="1" x14ac:dyDescent="0.2">
      <c r="A28" s="169"/>
      <c r="B28" s="169"/>
      <c r="C28" s="27" t="s">
        <v>21</v>
      </c>
      <c r="D28" s="27" t="s">
        <v>12</v>
      </c>
      <c r="E28" s="27" t="s">
        <v>13</v>
      </c>
      <c r="F28" s="27" t="s">
        <v>14</v>
      </c>
      <c r="G28" s="27" t="s">
        <v>15</v>
      </c>
      <c r="H28" s="27" t="s">
        <v>16</v>
      </c>
      <c r="I28" s="27" t="s">
        <v>2</v>
      </c>
      <c r="J28" s="28" t="s">
        <v>26</v>
      </c>
      <c r="K28" s="18"/>
      <c r="L28" s="18"/>
      <c r="M28" s="16"/>
      <c r="N28" s="26"/>
      <c r="O28" s="26"/>
    </row>
    <row r="29" spans="1:16" s="49" customFormat="1" ht="20.100000000000001" customHeight="1" x14ac:dyDescent="0.2">
      <c r="A29" s="168" t="s">
        <v>17</v>
      </c>
      <c r="B29" s="27" t="s">
        <v>3</v>
      </c>
      <c r="C29" s="155">
        <v>1486</v>
      </c>
      <c r="D29" s="155">
        <v>98529</v>
      </c>
      <c r="E29" s="155">
        <v>210852</v>
      </c>
      <c r="F29" s="155">
        <v>228731</v>
      </c>
      <c r="G29" s="155">
        <v>203768</v>
      </c>
      <c r="H29" s="155">
        <v>254641</v>
      </c>
      <c r="I29" s="155">
        <v>998007</v>
      </c>
      <c r="J29" s="161">
        <f>I29/'ABS Estimated Population'!C3</f>
        <v>0.32789819062579162</v>
      </c>
      <c r="K29" s="39"/>
      <c r="L29" s="15"/>
      <c r="M29" s="16"/>
      <c r="N29" s="26"/>
      <c r="O29" s="26"/>
    </row>
    <row r="30" spans="1:16" s="49" customFormat="1" ht="20.100000000000001" customHeight="1" x14ac:dyDescent="0.2">
      <c r="A30" s="168"/>
      <c r="B30" s="27" t="s">
        <v>4</v>
      </c>
      <c r="C30" s="155">
        <v>1490</v>
      </c>
      <c r="D30" s="155">
        <v>20007</v>
      </c>
      <c r="E30" s="155">
        <v>44109</v>
      </c>
      <c r="F30" s="155">
        <v>39433</v>
      </c>
      <c r="G30" s="155">
        <v>34774</v>
      </c>
      <c r="H30" s="155">
        <v>38871</v>
      </c>
      <c r="I30" s="155">
        <v>178684</v>
      </c>
      <c r="J30" s="161">
        <f>I30/'ABS Estimated Population'!C4</f>
        <v>7.476527584664508E-2</v>
      </c>
      <c r="K30" s="39"/>
      <c r="L30" s="15"/>
      <c r="M30" s="16"/>
      <c r="N30" s="26"/>
      <c r="O30" s="26"/>
    </row>
    <row r="31" spans="1:16" s="49" customFormat="1" ht="20.100000000000001" customHeight="1" x14ac:dyDescent="0.2">
      <c r="A31" s="168"/>
      <c r="B31" s="27" t="s">
        <v>5</v>
      </c>
      <c r="C31" s="155">
        <v>1243</v>
      </c>
      <c r="D31" s="155">
        <v>68868</v>
      </c>
      <c r="E31" s="155">
        <v>88608</v>
      </c>
      <c r="F31" s="155">
        <v>71964</v>
      </c>
      <c r="G31" s="155">
        <v>45784</v>
      </c>
      <c r="H31" s="155">
        <v>42015</v>
      </c>
      <c r="I31" s="155">
        <v>318482</v>
      </c>
      <c r="J31" s="161">
        <f>I31/'ABS Estimated Population'!C5</f>
        <v>0.16879630566949141</v>
      </c>
      <c r="K31" s="39"/>
      <c r="L31" s="15"/>
      <c r="M31" s="16"/>
      <c r="N31" s="26"/>
      <c r="O31" s="26"/>
    </row>
    <row r="32" spans="1:16" s="49" customFormat="1" ht="20.100000000000001" customHeight="1" x14ac:dyDescent="0.2">
      <c r="A32" s="168"/>
      <c r="B32" s="27" t="s">
        <v>6</v>
      </c>
      <c r="C32" s="155">
        <v>32431</v>
      </c>
      <c r="D32" s="155">
        <v>67215</v>
      </c>
      <c r="E32" s="155">
        <v>66923</v>
      </c>
      <c r="F32" s="155">
        <v>64019</v>
      </c>
      <c r="G32" s="155">
        <v>56239</v>
      </c>
      <c r="H32" s="155">
        <v>69396</v>
      </c>
      <c r="I32" s="155">
        <v>356223</v>
      </c>
      <c r="J32" s="161">
        <f>I32/'ABS Estimated Population'!C6</f>
        <v>0.52211211641087951</v>
      </c>
      <c r="K32" s="39"/>
      <c r="L32" s="15"/>
      <c r="M32" s="16"/>
      <c r="N32" s="26"/>
      <c r="O32" s="26"/>
    </row>
    <row r="33" spans="1:17" s="49" customFormat="1" ht="20.100000000000001" customHeight="1" x14ac:dyDescent="0.2">
      <c r="A33" s="168"/>
      <c r="B33" s="27" t="s">
        <v>7</v>
      </c>
      <c r="C33" s="155">
        <v>582</v>
      </c>
      <c r="D33" s="155">
        <v>10056</v>
      </c>
      <c r="E33" s="155">
        <v>44765</v>
      </c>
      <c r="F33" s="155">
        <v>55393</v>
      </c>
      <c r="G33" s="155">
        <v>47978</v>
      </c>
      <c r="H33" s="155">
        <v>60143</v>
      </c>
      <c r="I33" s="155">
        <v>218917</v>
      </c>
      <c r="J33" s="161">
        <f>I33/'ABS Estimated Population'!C7</f>
        <v>0.20913332479924188</v>
      </c>
      <c r="K33" s="39"/>
      <c r="L33" s="15"/>
      <c r="M33" s="16"/>
      <c r="N33" s="26"/>
      <c r="O33" s="26"/>
    </row>
    <row r="34" spans="1:17" s="49" customFormat="1" ht="20.100000000000001" customHeight="1" x14ac:dyDescent="0.2">
      <c r="A34" s="168"/>
      <c r="B34" s="27" t="s">
        <v>8</v>
      </c>
      <c r="C34" s="155">
        <v>164</v>
      </c>
      <c r="D34" s="155">
        <v>2262</v>
      </c>
      <c r="E34" s="155">
        <v>13623</v>
      </c>
      <c r="F34" s="155">
        <v>16703</v>
      </c>
      <c r="G34" s="155">
        <v>16099</v>
      </c>
      <c r="H34" s="155">
        <v>21325</v>
      </c>
      <c r="I34" s="155">
        <v>70176</v>
      </c>
      <c r="J34" s="161">
        <f>I34/'ABS Estimated Population'!C8</f>
        <v>0.33974157254414034</v>
      </c>
      <c r="K34" s="39"/>
      <c r="L34" s="15"/>
      <c r="M34" s="16"/>
      <c r="N34" s="26"/>
      <c r="O34" s="26"/>
    </row>
    <row r="35" spans="1:17" s="49" customFormat="1" ht="20.100000000000001" customHeight="1" x14ac:dyDescent="0.2">
      <c r="A35" s="168"/>
      <c r="B35" s="27" t="s">
        <v>9</v>
      </c>
      <c r="C35" s="155">
        <v>38</v>
      </c>
      <c r="D35" s="155">
        <v>301</v>
      </c>
      <c r="E35" s="155">
        <v>666</v>
      </c>
      <c r="F35" s="155">
        <v>1001</v>
      </c>
      <c r="G35" s="155">
        <v>739</v>
      </c>
      <c r="H35" s="155">
        <v>464</v>
      </c>
      <c r="I35" s="155">
        <v>3209</v>
      </c>
      <c r="J35" s="161">
        <f>I35/'ABS Estimated Population'!C9</f>
        <v>3.2211437117934616E-2</v>
      </c>
      <c r="K35" s="39"/>
      <c r="L35" s="15"/>
      <c r="M35" s="16"/>
      <c r="N35" s="26"/>
      <c r="O35" s="26"/>
    </row>
    <row r="36" spans="1:17" s="49" customFormat="1" ht="20.100000000000001" customHeight="1" x14ac:dyDescent="0.2">
      <c r="A36" s="168"/>
      <c r="B36" s="27" t="s">
        <v>10</v>
      </c>
      <c r="C36" s="155">
        <v>161</v>
      </c>
      <c r="D36" s="155">
        <v>1114</v>
      </c>
      <c r="E36" s="155">
        <v>2289</v>
      </c>
      <c r="F36" s="155">
        <v>2610</v>
      </c>
      <c r="G36" s="155">
        <v>2024</v>
      </c>
      <c r="H36" s="155">
        <v>2067</v>
      </c>
      <c r="I36" s="155">
        <v>10265</v>
      </c>
      <c r="J36" s="161">
        <f>I36/'ABS Estimated Population'!C10</f>
        <v>6.5970437017994862E-2</v>
      </c>
      <c r="K36" s="39"/>
      <c r="L36" s="15"/>
      <c r="M36" s="16"/>
      <c r="N36" s="26"/>
      <c r="O36" s="26"/>
    </row>
    <row r="37" spans="1:17" s="49" customFormat="1" ht="20.100000000000001" customHeight="1" x14ac:dyDescent="0.2">
      <c r="A37" s="169" t="s">
        <v>18</v>
      </c>
      <c r="B37" s="170"/>
      <c r="C37" s="158">
        <f t="shared" ref="C37:I37" si="3">SUM(C29:C36)</f>
        <v>37595</v>
      </c>
      <c r="D37" s="158">
        <f t="shared" si="3"/>
        <v>268352</v>
      </c>
      <c r="E37" s="158">
        <f t="shared" si="3"/>
        <v>471835</v>
      </c>
      <c r="F37" s="158">
        <f t="shared" si="3"/>
        <v>479854</v>
      </c>
      <c r="G37" s="158">
        <f t="shared" si="3"/>
        <v>407405</v>
      </c>
      <c r="H37" s="158">
        <f t="shared" si="3"/>
        <v>488922</v>
      </c>
      <c r="I37" s="158">
        <f t="shared" si="3"/>
        <v>2153963</v>
      </c>
      <c r="J37" s="162">
        <f>I37/'ABS Estimated Population'!C11</f>
        <v>0.22646595592564556</v>
      </c>
      <c r="K37" s="21"/>
      <c r="L37" s="15"/>
      <c r="M37" s="16"/>
      <c r="N37" s="26"/>
      <c r="O37" s="26"/>
    </row>
    <row r="38" spans="1:17" s="49" customFormat="1" ht="20.100000000000001" customHeight="1" x14ac:dyDescent="0.2">
      <c r="A38" s="34"/>
      <c r="B38" s="34"/>
      <c r="C38" s="34"/>
      <c r="D38" s="34"/>
      <c r="E38" s="34"/>
      <c r="F38" s="34"/>
      <c r="G38" s="34"/>
      <c r="H38" s="34"/>
      <c r="I38" s="34"/>
      <c r="J38" s="34"/>
      <c r="K38" s="26"/>
      <c r="L38" s="26"/>
      <c r="M38" s="26"/>
      <c r="N38" s="26"/>
      <c r="O38" s="26"/>
      <c r="P38" s="26"/>
    </row>
    <row r="39" spans="1:17" s="49" customFormat="1" ht="20.100000000000001" customHeight="1" x14ac:dyDescent="0.2">
      <c r="A39" s="34"/>
      <c r="B39" s="34"/>
      <c r="C39" s="34"/>
      <c r="D39" s="34"/>
      <c r="E39" s="34"/>
      <c r="F39" s="34"/>
      <c r="G39" s="34"/>
      <c r="H39" s="34"/>
      <c r="I39" s="34"/>
      <c r="J39" s="34"/>
      <c r="K39" s="26"/>
      <c r="L39" s="26"/>
      <c r="M39" s="26"/>
      <c r="N39" s="26"/>
      <c r="O39" s="26"/>
      <c r="P39" s="26"/>
    </row>
    <row r="40" spans="1:17" s="43" customFormat="1" ht="20.100000000000001" customHeight="1" x14ac:dyDescent="0.2">
      <c r="A40" s="169" t="s">
        <v>11</v>
      </c>
      <c r="B40" s="175"/>
      <c r="C40" s="175"/>
      <c r="D40" s="174" t="s">
        <v>20</v>
      </c>
      <c r="E40" s="174"/>
      <c r="F40" s="174"/>
      <c r="G40" s="174"/>
      <c r="H40" s="174"/>
      <c r="I40" s="174"/>
      <c r="J40" s="174"/>
      <c r="K40" s="42"/>
      <c r="L40" s="42"/>
      <c r="M40" s="42"/>
      <c r="N40" s="29"/>
      <c r="O40" s="29"/>
      <c r="P40" s="29"/>
      <c r="Q40" s="29"/>
    </row>
    <row r="41" spans="1:17" s="43" customFormat="1" ht="20.100000000000001" customHeight="1" x14ac:dyDescent="0.2">
      <c r="A41" s="175"/>
      <c r="B41" s="175"/>
      <c r="C41" s="175"/>
      <c r="D41" s="27" t="s">
        <v>21</v>
      </c>
      <c r="E41" s="27" t="s">
        <v>12</v>
      </c>
      <c r="F41" s="27" t="s">
        <v>13</v>
      </c>
      <c r="G41" s="27" t="s">
        <v>14</v>
      </c>
      <c r="H41" s="27" t="s">
        <v>15</v>
      </c>
      <c r="I41" s="27" t="s">
        <v>16</v>
      </c>
      <c r="J41" s="27" t="s">
        <v>2</v>
      </c>
      <c r="K41" s="29"/>
      <c r="L41" s="29"/>
      <c r="M41" s="29"/>
      <c r="N41" s="29"/>
      <c r="O41" s="29"/>
      <c r="P41" s="29"/>
    </row>
    <row r="42" spans="1:17" s="43" customFormat="1" ht="20.100000000000001" customHeight="1" x14ac:dyDescent="0.2">
      <c r="A42" s="168" t="s">
        <v>17</v>
      </c>
      <c r="B42" s="191"/>
      <c r="C42" s="27" t="s">
        <v>3</v>
      </c>
      <c r="D42" s="155">
        <v>0</v>
      </c>
      <c r="E42" s="155">
        <v>0</v>
      </c>
      <c r="F42" s="155">
        <v>2</v>
      </c>
      <c r="G42" s="155">
        <v>12</v>
      </c>
      <c r="H42" s="155">
        <v>8</v>
      </c>
      <c r="I42" s="155">
        <v>11</v>
      </c>
      <c r="J42" s="154">
        <f t="shared" ref="J42:J49" si="4">SUM(D42:I42)</f>
        <v>33</v>
      </c>
      <c r="K42" s="29"/>
      <c r="L42" s="29"/>
      <c r="M42" s="29"/>
      <c r="N42" s="29"/>
      <c r="O42" s="29"/>
      <c r="P42" s="29"/>
    </row>
    <row r="43" spans="1:17" s="43" customFormat="1" ht="20.100000000000001" customHeight="1" x14ac:dyDescent="0.2">
      <c r="A43" s="191"/>
      <c r="B43" s="191"/>
      <c r="C43" s="27" t="s">
        <v>4</v>
      </c>
      <c r="D43" s="155">
        <v>0</v>
      </c>
      <c r="E43" s="155">
        <v>465</v>
      </c>
      <c r="F43" s="155">
        <v>1338</v>
      </c>
      <c r="G43" s="155">
        <v>787</v>
      </c>
      <c r="H43" s="155">
        <v>679</v>
      </c>
      <c r="I43" s="155">
        <v>460</v>
      </c>
      <c r="J43" s="154">
        <f t="shared" si="4"/>
        <v>3729</v>
      </c>
      <c r="K43" s="29"/>
      <c r="L43" s="29"/>
      <c r="M43" s="29"/>
      <c r="N43" s="29"/>
      <c r="O43" s="29"/>
      <c r="P43" s="29"/>
    </row>
    <row r="44" spans="1:17" s="43" customFormat="1" ht="20.100000000000001" customHeight="1" x14ac:dyDescent="0.2">
      <c r="A44" s="191"/>
      <c r="B44" s="191"/>
      <c r="C44" s="27" t="s">
        <v>5</v>
      </c>
      <c r="D44" s="155">
        <v>0</v>
      </c>
      <c r="E44" s="155">
        <v>0</v>
      </c>
      <c r="F44" s="155">
        <v>1</v>
      </c>
      <c r="G44" s="155">
        <v>0</v>
      </c>
      <c r="H44" s="155">
        <v>0</v>
      </c>
      <c r="I44" s="155">
        <v>1</v>
      </c>
      <c r="J44" s="154">
        <f t="shared" si="4"/>
        <v>2</v>
      </c>
      <c r="K44" s="29"/>
      <c r="L44" s="29"/>
      <c r="M44" s="29"/>
      <c r="N44" s="29"/>
      <c r="O44" s="29"/>
      <c r="P44" s="29"/>
    </row>
    <row r="45" spans="1:17" s="43" customFormat="1" ht="20.100000000000001" customHeight="1" x14ac:dyDescent="0.2">
      <c r="A45" s="191"/>
      <c r="B45" s="191"/>
      <c r="C45" s="27" t="s">
        <v>6</v>
      </c>
      <c r="D45" s="155">
        <v>0</v>
      </c>
      <c r="E45" s="155">
        <v>16</v>
      </c>
      <c r="F45" s="155">
        <v>36</v>
      </c>
      <c r="G45" s="155">
        <v>15</v>
      </c>
      <c r="H45" s="155">
        <v>14</v>
      </c>
      <c r="I45" s="155">
        <v>9</v>
      </c>
      <c r="J45" s="154">
        <f t="shared" si="4"/>
        <v>90</v>
      </c>
      <c r="K45" s="29"/>
      <c r="L45" s="29"/>
      <c r="M45" s="29"/>
      <c r="N45" s="29"/>
      <c r="O45" s="29"/>
      <c r="P45" s="29"/>
    </row>
    <row r="46" spans="1:17" s="43" customFormat="1" ht="20.100000000000001" customHeight="1" x14ac:dyDescent="0.2">
      <c r="A46" s="191"/>
      <c r="B46" s="191"/>
      <c r="C46" s="27" t="s">
        <v>7</v>
      </c>
      <c r="D46" s="155">
        <v>0</v>
      </c>
      <c r="E46" s="155">
        <v>74</v>
      </c>
      <c r="F46" s="155">
        <v>369</v>
      </c>
      <c r="G46" s="155">
        <v>322</v>
      </c>
      <c r="H46" s="155">
        <v>255</v>
      </c>
      <c r="I46" s="155">
        <v>265</v>
      </c>
      <c r="J46" s="154">
        <f t="shared" si="4"/>
        <v>1285</v>
      </c>
      <c r="K46" s="29"/>
      <c r="L46" s="29"/>
      <c r="M46" s="29"/>
      <c r="N46" s="29"/>
      <c r="O46" s="29"/>
      <c r="P46" s="29"/>
    </row>
    <row r="47" spans="1:17" s="43" customFormat="1" ht="20.100000000000001" customHeight="1" x14ac:dyDescent="0.2">
      <c r="A47" s="191"/>
      <c r="B47" s="191"/>
      <c r="C47" s="27" t="s">
        <v>8</v>
      </c>
      <c r="D47" s="152">
        <v>0</v>
      </c>
      <c r="E47" s="152">
        <v>0</v>
      </c>
      <c r="F47" s="152">
        <v>0</v>
      </c>
      <c r="G47" s="152">
        <v>0</v>
      </c>
      <c r="H47" s="152">
        <v>0</v>
      </c>
      <c r="I47" s="152">
        <v>0</v>
      </c>
      <c r="J47" s="154">
        <f t="shared" si="4"/>
        <v>0</v>
      </c>
      <c r="K47" s="29"/>
      <c r="L47" s="29"/>
      <c r="M47" s="29"/>
      <c r="N47" s="29"/>
      <c r="O47" s="29"/>
      <c r="P47" s="29"/>
    </row>
    <row r="48" spans="1:17" s="43" customFormat="1" ht="20.100000000000001" customHeight="1" x14ac:dyDescent="0.2">
      <c r="A48" s="191"/>
      <c r="B48" s="191"/>
      <c r="C48" s="27" t="s">
        <v>9</v>
      </c>
      <c r="D48" s="152">
        <v>0</v>
      </c>
      <c r="E48" s="152">
        <v>0</v>
      </c>
      <c r="F48" s="152">
        <v>0</v>
      </c>
      <c r="G48" s="152">
        <v>0</v>
      </c>
      <c r="H48" s="152">
        <v>0</v>
      </c>
      <c r="I48" s="152">
        <v>0</v>
      </c>
      <c r="J48" s="154">
        <f t="shared" si="4"/>
        <v>0</v>
      </c>
      <c r="K48" s="29"/>
      <c r="L48" s="29"/>
      <c r="M48" s="29"/>
      <c r="N48" s="29"/>
      <c r="O48" s="29"/>
      <c r="P48" s="29"/>
    </row>
    <row r="49" spans="1:16" s="43" customFormat="1" ht="20.100000000000001" customHeight="1" x14ac:dyDescent="0.2">
      <c r="A49" s="191"/>
      <c r="B49" s="191"/>
      <c r="C49" s="27" t="s">
        <v>10</v>
      </c>
      <c r="D49" s="152">
        <v>0</v>
      </c>
      <c r="E49" s="152">
        <v>0</v>
      </c>
      <c r="F49" s="152">
        <v>0</v>
      </c>
      <c r="G49" s="152">
        <v>0</v>
      </c>
      <c r="H49" s="152">
        <v>0</v>
      </c>
      <c r="I49" s="152">
        <v>0</v>
      </c>
      <c r="J49" s="154">
        <f t="shared" si="4"/>
        <v>0</v>
      </c>
      <c r="M49" s="29"/>
      <c r="N49" s="29"/>
      <c r="O49" s="29"/>
      <c r="P49" s="29"/>
    </row>
    <row r="50" spans="1:16" s="43" customFormat="1" ht="20.100000000000001" customHeight="1" x14ac:dyDescent="0.2">
      <c r="A50" s="169" t="s">
        <v>18</v>
      </c>
      <c r="B50" s="175"/>
      <c r="C50" s="175"/>
      <c r="D50" s="158">
        <f t="shared" ref="D50:I50" si="5">SUM(D42:D49)</f>
        <v>0</v>
      </c>
      <c r="E50" s="158">
        <f t="shared" si="5"/>
        <v>555</v>
      </c>
      <c r="F50" s="158">
        <f t="shared" si="5"/>
        <v>1746</v>
      </c>
      <c r="G50" s="158">
        <f t="shared" si="5"/>
        <v>1136</v>
      </c>
      <c r="H50" s="158">
        <f t="shared" si="5"/>
        <v>956</v>
      </c>
      <c r="I50" s="158">
        <f t="shared" si="5"/>
        <v>746</v>
      </c>
      <c r="J50" s="158">
        <f>SUM(D50:I50)</f>
        <v>5139</v>
      </c>
      <c r="K50" s="29"/>
      <c r="L50" s="29"/>
      <c r="M50" s="29"/>
      <c r="N50" s="29"/>
      <c r="O50" s="29"/>
      <c r="P50" s="29"/>
    </row>
    <row r="51" spans="1:16" s="43" customFormat="1" ht="20.100000000000001" customHeight="1" x14ac:dyDescent="0.2">
      <c r="A51" s="41"/>
      <c r="B51" s="41"/>
      <c r="C51" s="41"/>
      <c r="D51" s="41"/>
      <c r="E51" s="41"/>
      <c r="F51" s="41"/>
      <c r="G51" s="41"/>
      <c r="H51" s="41"/>
      <c r="I51" s="41"/>
      <c r="J51" s="41"/>
      <c r="K51" s="30"/>
      <c r="L51" s="30"/>
      <c r="M51" s="30"/>
      <c r="N51" s="30"/>
      <c r="O51" s="29"/>
      <c r="P51" s="29"/>
    </row>
    <row r="52" spans="1:16" s="49" customFormat="1" ht="20.100000000000001" customHeight="1" x14ac:dyDescent="0.2">
      <c r="A52" s="185" t="s">
        <v>19</v>
      </c>
      <c r="B52" s="186"/>
      <c r="C52" s="186"/>
      <c r="D52" s="186"/>
      <c r="E52" s="186"/>
      <c r="F52" s="186"/>
      <c r="G52" s="186"/>
      <c r="H52" s="186"/>
      <c r="I52" s="186"/>
      <c r="J52" s="186"/>
      <c r="K52" s="16"/>
      <c r="L52" s="16"/>
      <c r="M52" s="16"/>
      <c r="N52" s="16"/>
      <c r="O52" s="26"/>
      <c r="P52" s="26"/>
    </row>
    <row r="53" spans="1:16" s="49" customFormat="1" ht="20.100000000000001" customHeight="1" x14ac:dyDescent="0.2">
      <c r="A53" s="187" t="s">
        <v>36</v>
      </c>
      <c r="B53" s="187"/>
      <c r="C53" s="187"/>
      <c r="D53" s="187"/>
      <c r="E53" s="187"/>
      <c r="F53" s="187"/>
      <c r="G53" s="187"/>
      <c r="H53" s="187"/>
      <c r="I53" s="187"/>
      <c r="J53" s="187"/>
      <c r="K53" s="16"/>
      <c r="L53" s="16"/>
      <c r="M53" s="16"/>
      <c r="N53" s="16"/>
      <c r="O53" s="26"/>
      <c r="P53" s="26"/>
    </row>
    <row r="54" spans="1:16" s="49" customFormat="1" ht="20.100000000000001" customHeight="1" x14ac:dyDescent="0.2">
      <c r="A54" s="187"/>
      <c r="B54" s="187"/>
      <c r="C54" s="187"/>
      <c r="D54" s="187"/>
      <c r="E54" s="187"/>
      <c r="F54" s="187"/>
      <c r="G54" s="187"/>
      <c r="H54" s="187"/>
      <c r="I54" s="187"/>
      <c r="J54" s="187"/>
      <c r="K54" s="16"/>
      <c r="L54" s="16"/>
      <c r="M54" s="16"/>
      <c r="N54" s="16"/>
      <c r="O54" s="26"/>
      <c r="P54" s="26"/>
    </row>
    <row r="55" spans="1:16" s="49" customFormat="1" ht="16.5" customHeight="1" x14ac:dyDescent="0.2">
      <c r="A55" s="185" t="s">
        <v>43</v>
      </c>
      <c r="B55" s="185"/>
      <c r="C55" s="185"/>
      <c r="D55" s="185"/>
      <c r="E55" s="185"/>
      <c r="F55" s="185"/>
      <c r="G55" s="185"/>
      <c r="H55" s="185"/>
      <c r="I55" s="185"/>
      <c r="J55" s="185"/>
      <c r="K55" s="16"/>
      <c r="L55" s="16"/>
      <c r="M55" s="16"/>
      <c r="N55" s="16"/>
      <c r="O55" s="26"/>
      <c r="P55" s="26"/>
    </row>
    <row r="56" spans="1:16" s="49" customFormat="1" ht="12.75" x14ac:dyDescent="0.2">
      <c r="A56" s="188" t="s">
        <v>30</v>
      </c>
      <c r="B56" s="189"/>
      <c r="C56" s="189"/>
      <c r="D56" s="189"/>
      <c r="E56" s="189"/>
      <c r="F56" s="189"/>
      <c r="G56" s="189"/>
      <c r="H56" s="189"/>
      <c r="I56" s="189"/>
      <c r="J56" s="189"/>
      <c r="K56" s="16"/>
      <c r="L56" s="16"/>
      <c r="M56" s="16"/>
      <c r="N56" s="16"/>
      <c r="O56" s="26"/>
      <c r="P56" s="26"/>
    </row>
    <row r="57" spans="1:16" s="49" customFormat="1" ht="12.75" x14ac:dyDescent="0.2">
      <c r="A57" s="187" t="s">
        <v>31</v>
      </c>
      <c r="B57" s="190"/>
      <c r="C57" s="190"/>
      <c r="D57" s="190"/>
      <c r="E57" s="190"/>
      <c r="F57" s="190"/>
      <c r="G57" s="190"/>
      <c r="H57" s="190"/>
      <c r="I57" s="190"/>
      <c r="J57" s="190"/>
      <c r="K57" s="16"/>
      <c r="L57" s="16"/>
      <c r="M57" s="16"/>
      <c r="N57" s="16"/>
      <c r="O57" s="26"/>
      <c r="P57" s="26"/>
    </row>
    <row r="58" spans="1:16" s="49" customFormat="1" ht="20.100000000000001" customHeight="1" x14ac:dyDescent="0.2">
      <c r="A58" s="190"/>
      <c r="B58" s="190"/>
      <c r="C58" s="190"/>
      <c r="D58" s="190"/>
      <c r="E58" s="190"/>
      <c r="F58" s="190"/>
      <c r="G58" s="190"/>
      <c r="H58" s="190"/>
      <c r="I58" s="190"/>
      <c r="J58" s="190"/>
      <c r="K58" s="16"/>
      <c r="L58" s="16"/>
      <c r="M58" s="16"/>
      <c r="N58" s="16"/>
      <c r="O58" s="26"/>
      <c r="P58" s="26"/>
    </row>
    <row r="59" spans="1:16" ht="20.100000000000001" customHeight="1" x14ac:dyDescent="0.2">
      <c r="A59" s="183" t="s">
        <v>42</v>
      </c>
      <c r="B59" s="184"/>
      <c r="C59" s="184"/>
      <c r="D59" s="184"/>
      <c r="E59" s="184"/>
      <c r="F59" s="184"/>
      <c r="G59" s="184"/>
      <c r="H59" s="184"/>
      <c r="I59" s="184"/>
      <c r="J59" s="184"/>
      <c r="K59" s="33"/>
      <c r="L59" s="33"/>
      <c r="M59" s="33"/>
      <c r="N59" s="33"/>
    </row>
    <row r="60" spans="1:16" ht="20.100000000000001" customHeight="1" x14ac:dyDescent="0.2">
      <c r="A60" s="92"/>
      <c r="B60" s="92"/>
      <c r="C60" s="92"/>
      <c r="D60" s="92"/>
      <c r="E60" s="92"/>
      <c r="F60" s="92"/>
      <c r="G60" s="92"/>
      <c r="H60" s="92"/>
      <c r="I60" s="92"/>
      <c r="J60" s="92"/>
      <c r="K60" s="33"/>
      <c r="L60" s="33"/>
      <c r="M60" s="33"/>
      <c r="N60" s="33"/>
    </row>
    <row r="61" spans="1:16" ht="20.100000000000001" customHeight="1" x14ac:dyDescent="0.2">
      <c r="A61" s="92"/>
      <c r="B61" s="92"/>
      <c r="C61" s="92"/>
      <c r="D61" s="92"/>
      <c r="E61" s="92"/>
      <c r="F61" s="92"/>
      <c r="G61" s="92"/>
      <c r="H61" s="92"/>
      <c r="I61" s="92"/>
      <c r="J61" s="92"/>
      <c r="K61" s="33"/>
      <c r="L61" s="33"/>
      <c r="M61" s="33"/>
      <c r="N61" s="33"/>
    </row>
    <row r="62" spans="1:16" ht="20.100000000000001" customHeight="1" x14ac:dyDescent="0.2">
      <c r="A62" s="44"/>
      <c r="B62" s="44"/>
      <c r="C62" s="44"/>
      <c r="D62" s="44"/>
      <c r="E62" s="44"/>
      <c r="F62" s="44"/>
      <c r="G62" s="44"/>
      <c r="H62" s="44"/>
      <c r="I62" s="44"/>
      <c r="J62" s="44"/>
      <c r="K62" s="33"/>
      <c r="L62" s="33"/>
      <c r="M62" s="33"/>
      <c r="N62" s="33"/>
    </row>
    <row r="63" spans="1:16" ht="20.100000000000001" customHeight="1" x14ac:dyDescent="0.2">
      <c r="A63" s="44"/>
      <c r="B63" s="44"/>
      <c r="C63" s="44"/>
      <c r="D63" s="44"/>
      <c r="E63" s="44"/>
      <c r="F63" s="44"/>
      <c r="G63" s="44"/>
      <c r="H63" s="44"/>
      <c r="I63" s="44"/>
      <c r="J63" s="44"/>
      <c r="K63" s="33"/>
      <c r="L63" s="33"/>
      <c r="M63" s="33"/>
      <c r="N63" s="33"/>
    </row>
    <row r="64" spans="1:16" ht="20.100000000000001" customHeight="1" x14ac:dyDescent="0.2">
      <c r="A64" s="44"/>
      <c r="B64" s="44"/>
      <c r="C64" s="44"/>
      <c r="D64" s="44"/>
      <c r="E64" s="44"/>
      <c r="F64" s="44"/>
      <c r="G64" s="44"/>
      <c r="H64" s="44"/>
      <c r="I64" s="44"/>
      <c r="J64" s="44"/>
      <c r="K64" s="33"/>
      <c r="L64" s="33"/>
      <c r="M64" s="33"/>
      <c r="N64" s="33"/>
    </row>
    <row r="65" spans="1:14" ht="20.100000000000001" customHeight="1" x14ac:dyDescent="0.2">
      <c r="A65" s="44"/>
      <c r="B65" s="44"/>
      <c r="C65" s="44"/>
      <c r="D65" s="44"/>
      <c r="E65" s="44"/>
      <c r="F65" s="44"/>
      <c r="G65" s="44"/>
      <c r="H65" s="44"/>
      <c r="I65" s="44"/>
      <c r="J65" s="44"/>
      <c r="K65" s="33"/>
      <c r="L65" s="33"/>
      <c r="M65" s="33"/>
      <c r="N65" s="33"/>
    </row>
    <row r="66" spans="1:14" ht="20.100000000000001" customHeight="1" x14ac:dyDescent="0.2">
      <c r="A66" s="44"/>
      <c r="B66" s="44"/>
      <c r="C66" s="44"/>
      <c r="D66" s="44"/>
      <c r="E66" s="44"/>
      <c r="F66" s="44"/>
      <c r="G66" s="44"/>
      <c r="H66" s="44"/>
      <c r="I66" s="44"/>
      <c r="J66" s="44"/>
      <c r="K66" s="33"/>
      <c r="L66" s="33"/>
      <c r="M66" s="33"/>
      <c r="N66" s="33"/>
    </row>
    <row r="67" spans="1:14" ht="20.100000000000001" customHeight="1" x14ac:dyDescent="0.2">
      <c r="A67" s="44"/>
      <c r="B67" s="44"/>
      <c r="C67" s="44"/>
      <c r="D67" s="44"/>
      <c r="E67" s="44"/>
      <c r="F67" s="44"/>
      <c r="G67" s="44"/>
      <c r="H67" s="44"/>
      <c r="I67" s="44"/>
      <c r="J67" s="44"/>
      <c r="K67" s="33"/>
      <c r="L67" s="33"/>
      <c r="M67" s="33"/>
      <c r="N67" s="33"/>
    </row>
    <row r="68" spans="1:14" ht="20.100000000000001" customHeight="1" x14ac:dyDescent="0.2">
      <c r="A68" s="44"/>
      <c r="B68" s="44"/>
      <c r="C68" s="44"/>
      <c r="D68" s="44"/>
      <c r="E68" s="44"/>
      <c r="F68" s="44"/>
      <c r="G68" s="44"/>
      <c r="H68" s="44"/>
      <c r="I68" s="44"/>
      <c r="J68" s="44"/>
      <c r="K68" s="33"/>
      <c r="L68" s="33"/>
      <c r="M68" s="33"/>
      <c r="N68" s="33"/>
    </row>
    <row r="69" spans="1:14" ht="20.100000000000001" customHeight="1" x14ac:dyDescent="0.2">
      <c r="A69" s="44"/>
      <c r="B69" s="44"/>
      <c r="C69" s="44"/>
      <c r="D69" s="44"/>
      <c r="E69" s="44"/>
      <c r="F69" s="44"/>
      <c r="G69" s="44"/>
      <c r="H69" s="44"/>
      <c r="I69" s="44"/>
      <c r="J69" s="44"/>
      <c r="K69" s="33"/>
      <c r="L69" s="33"/>
      <c r="M69" s="33"/>
      <c r="N69" s="33"/>
    </row>
    <row r="70" spans="1:14" ht="20.100000000000001" customHeight="1" x14ac:dyDescent="0.2">
      <c r="A70" s="44"/>
      <c r="B70" s="44"/>
      <c r="C70" s="44"/>
      <c r="D70" s="44"/>
      <c r="E70" s="44"/>
      <c r="F70" s="44"/>
      <c r="G70" s="44"/>
      <c r="H70" s="44"/>
      <c r="I70" s="44"/>
      <c r="J70" s="44"/>
      <c r="K70" s="33"/>
      <c r="L70" s="33"/>
      <c r="M70" s="33"/>
      <c r="N70" s="33"/>
    </row>
    <row r="71" spans="1:14" ht="20.100000000000001" customHeight="1" x14ac:dyDescent="0.2">
      <c r="A71" s="44"/>
      <c r="B71" s="44"/>
      <c r="C71" s="44"/>
      <c r="D71" s="44"/>
      <c r="E71" s="44"/>
      <c r="F71" s="44"/>
      <c r="G71" s="44"/>
      <c r="H71" s="44"/>
      <c r="I71" s="44"/>
      <c r="J71" s="44"/>
      <c r="K71" s="33"/>
      <c r="L71" s="33"/>
      <c r="M71" s="33"/>
      <c r="N71" s="33"/>
    </row>
    <row r="72" spans="1:14" ht="20.100000000000001" customHeight="1" x14ac:dyDescent="0.2">
      <c r="A72" s="44"/>
      <c r="B72" s="44"/>
      <c r="C72" s="44"/>
      <c r="D72" s="44"/>
      <c r="E72" s="44"/>
      <c r="F72" s="44"/>
      <c r="G72" s="44"/>
      <c r="H72" s="44"/>
      <c r="I72" s="44"/>
      <c r="J72" s="44"/>
      <c r="K72" s="33"/>
      <c r="L72" s="33"/>
      <c r="M72" s="33"/>
      <c r="N72" s="33"/>
    </row>
    <row r="73" spans="1:14" ht="20.100000000000001" customHeight="1" x14ac:dyDescent="0.2">
      <c r="A73" s="44"/>
      <c r="B73" s="44"/>
      <c r="C73" s="44"/>
      <c r="D73" s="44"/>
      <c r="E73" s="44"/>
      <c r="F73" s="44"/>
      <c r="G73" s="44"/>
      <c r="H73" s="44"/>
      <c r="I73" s="44"/>
      <c r="J73" s="44"/>
      <c r="K73" s="33"/>
      <c r="L73" s="33"/>
      <c r="M73" s="33"/>
      <c r="N73" s="33"/>
    </row>
    <row r="74" spans="1:14" ht="20.100000000000001" customHeight="1" x14ac:dyDescent="0.2">
      <c r="A74" s="44"/>
      <c r="B74" s="44"/>
      <c r="C74" s="44"/>
      <c r="D74" s="44"/>
      <c r="E74" s="44"/>
      <c r="F74" s="44"/>
      <c r="G74" s="44"/>
      <c r="H74" s="44"/>
      <c r="I74" s="44"/>
      <c r="J74" s="44"/>
      <c r="K74" s="33"/>
      <c r="L74" s="33"/>
      <c r="M74" s="33"/>
      <c r="N74" s="33"/>
    </row>
    <row r="75" spans="1:14" ht="20.100000000000001" customHeight="1" x14ac:dyDescent="0.2">
      <c r="A75" s="44"/>
      <c r="B75" s="44"/>
      <c r="C75" s="44"/>
      <c r="D75" s="44"/>
      <c r="E75" s="44"/>
      <c r="F75" s="44"/>
      <c r="G75" s="44"/>
      <c r="H75" s="44"/>
      <c r="I75" s="44"/>
      <c r="J75" s="44"/>
      <c r="K75" s="33"/>
      <c r="L75" s="33"/>
      <c r="M75" s="33"/>
      <c r="N75" s="33"/>
    </row>
    <row r="76" spans="1:14" ht="20.100000000000001" customHeight="1" x14ac:dyDescent="0.2">
      <c r="A76" s="44"/>
      <c r="B76" s="44"/>
      <c r="C76" s="44"/>
      <c r="D76" s="44"/>
      <c r="E76" s="44"/>
      <c r="F76" s="44"/>
      <c r="G76" s="44"/>
      <c r="H76" s="44"/>
      <c r="I76" s="44"/>
      <c r="J76" s="44"/>
      <c r="K76" s="33"/>
      <c r="L76" s="33"/>
      <c r="M76" s="33"/>
      <c r="N76" s="33"/>
    </row>
    <row r="77" spans="1:14" ht="20.100000000000001" customHeight="1" x14ac:dyDescent="0.2">
      <c r="A77" s="44"/>
      <c r="B77" s="44"/>
      <c r="C77" s="44"/>
      <c r="D77" s="44"/>
      <c r="E77" s="44"/>
      <c r="F77" s="44"/>
      <c r="G77" s="44"/>
      <c r="H77" s="44"/>
      <c r="I77" s="44"/>
      <c r="J77" s="44"/>
      <c r="K77" s="33"/>
      <c r="L77" s="33"/>
      <c r="M77" s="33"/>
      <c r="N77" s="33"/>
    </row>
    <row r="78" spans="1:14" ht="20.100000000000001" customHeight="1" x14ac:dyDescent="0.2">
      <c r="A78" s="44"/>
      <c r="B78" s="44"/>
      <c r="C78" s="44"/>
      <c r="D78" s="44"/>
      <c r="E78" s="44"/>
      <c r="F78" s="44"/>
      <c r="G78" s="44"/>
      <c r="H78" s="44"/>
      <c r="I78" s="44"/>
      <c r="J78" s="44"/>
      <c r="K78" s="33"/>
      <c r="L78" s="33"/>
      <c r="M78" s="33"/>
      <c r="N78" s="33"/>
    </row>
    <row r="79" spans="1:14" ht="20.100000000000001" customHeight="1" x14ac:dyDescent="0.2">
      <c r="A79" s="44"/>
      <c r="B79" s="44"/>
      <c r="C79" s="44"/>
      <c r="D79" s="44"/>
      <c r="E79" s="44"/>
      <c r="F79" s="44"/>
      <c r="G79" s="44"/>
      <c r="H79" s="44"/>
      <c r="I79" s="44"/>
      <c r="J79" s="44"/>
      <c r="K79" s="33"/>
      <c r="L79" s="33"/>
      <c r="M79" s="33"/>
      <c r="N79" s="33"/>
    </row>
    <row r="80" spans="1:14" ht="20.100000000000001" customHeight="1" x14ac:dyDescent="0.2">
      <c r="A80" s="44"/>
      <c r="B80" s="44"/>
      <c r="C80" s="44"/>
      <c r="D80" s="44"/>
      <c r="E80" s="44"/>
      <c r="F80" s="44"/>
      <c r="G80" s="44"/>
      <c r="H80" s="44"/>
      <c r="I80" s="44"/>
      <c r="J80" s="44"/>
      <c r="K80" s="33"/>
      <c r="L80" s="33"/>
      <c r="M80" s="33"/>
      <c r="N80" s="33"/>
    </row>
    <row r="81" spans="1:14" ht="20.100000000000001" customHeight="1" x14ac:dyDescent="0.2">
      <c r="A81" s="44"/>
      <c r="B81" s="44"/>
      <c r="C81" s="44"/>
      <c r="D81" s="44"/>
      <c r="E81" s="44"/>
      <c r="F81" s="44"/>
      <c r="G81" s="44"/>
      <c r="H81" s="44"/>
      <c r="I81" s="44"/>
      <c r="J81" s="44"/>
      <c r="K81" s="33"/>
      <c r="L81" s="33"/>
      <c r="M81" s="33"/>
      <c r="N81" s="33"/>
    </row>
    <row r="82" spans="1:14" ht="20.100000000000001" customHeight="1" x14ac:dyDescent="0.2">
      <c r="A82" s="44"/>
      <c r="B82" s="44"/>
      <c r="C82" s="44"/>
      <c r="D82" s="44"/>
      <c r="E82" s="44"/>
      <c r="F82" s="44"/>
      <c r="G82" s="44"/>
      <c r="H82" s="44"/>
      <c r="I82" s="44"/>
      <c r="J82" s="44"/>
      <c r="K82" s="33"/>
      <c r="L82" s="33"/>
      <c r="M82" s="33"/>
      <c r="N82" s="33"/>
    </row>
    <row r="83" spans="1:14" ht="20.100000000000001" customHeight="1" x14ac:dyDescent="0.2">
      <c r="A83" s="44"/>
      <c r="B83" s="44"/>
      <c r="C83" s="44"/>
      <c r="D83" s="44"/>
      <c r="E83" s="44"/>
      <c r="F83" s="44"/>
      <c r="G83" s="44"/>
      <c r="H83" s="44"/>
      <c r="I83" s="44"/>
      <c r="J83" s="44"/>
      <c r="K83" s="33"/>
      <c r="L83" s="33"/>
      <c r="M83" s="33"/>
      <c r="N83" s="33"/>
    </row>
    <row r="84" spans="1:14" ht="20.100000000000001" customHeight="1" x14ac:dyDescent="0.2">
      <c r="A84" s="44"/>
      <c r="B84" s="44"/>
      <c r="C84" s="44"/>
      <c r="D84" s="44"/>
      <c r="E84" s="44"/>
      <c r="F84" s="44"/>
      <c r="G84" s="44"/>
      <c r="H84" s="44"/>
      <c r="I84" s="44"/>
      <c r="J84" s="44"/>
      <c r="K84" s="33"/>
      <c r="L84" s="33"/>
      <c r="M84" s="33"/>
      <c r="N84" s="33"/>
    </row>
    <row r="85" spans="1:14" ht="20.100000000000001" customHeight="1" x14ac:dyDescent="0.2">
      <c r="A85" s="44"/>
      <c r="B85" s="44"/>
      <c r="C85" s="44"/>
      <c r="D85" s="44"/>
      <c r="E85" s="44"/>
      <c r="F85" s="44"/>
      <c r="G85" s="44"/>
      <c r="H85" s="44"/>
      <c r="I85" s="44"/>
      <c r="J85" s="44"/>
      <c r="K85" s="33"/>
      <c r="L85" s="33"/>
      <c r="M85" s="33"/>
      <c r="N85" s="33"/>
    </row>
    <row r="86" spans="1:14" ht="20.100000000000001" customHeight="1" x14ac:dyDescent="0.2">
      <c r="A86" s="44"/>
      <c r="B86" s="44"/>
      <c r="C86" s="44"/>
      <c r="D86" s="44"/>
      <c r="E86" s="44"/>
      <c r="F86" s="44"/>
      <c r="G86" s="44"/>
      <c r="H86" s="44"/>
      <c r="I86" s="44"/>
      <c r="J86" s="44"/>
      <c r="K86" s="33"/>
      <c r="L86" s="33"/>
      <c r="M86" s="33"/>
      <c r="N86" s="33"/>
    </row>
  </sheetData>
  <mergeCells count="22">
    <mergeCell ref="A42:B49"/>
    <mergeCell ref="A16:A23"/>
    <mergeCell ref="A24:B24"/>
    <mergeCell ref="A50:C50"/>
    <mergeCell ref="A29:A36"/>
    <mergeCell ref="A59:J59"/>
    <mergeCell ref="A52:J52"/>
    <mergeCell ref="A53:J54"/>
    <mergeCell ref="A55:J55"/>
    <mergeCell ref="A56:J56"/>
    <mergeCell ref="A57:J58"/>
    <mergeCell ref="A3:A10"/>
    <mergeCell ref="A11:B11"/>
    <mergeCell ref="C1:E1"/>
    <mergeCell ref="D40:J40"/>
    <mergeCell ref="A40:C41"/>
    <mergeCell ref="A27:B28"/>
    <mergeCell ref="C14:J14"/>
    <mergeCell ref="C27:J27"/>
    <mergeCell ref="A1:B2"/>
    <mergeCell ref="A14:B15"/>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31/01/2017</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zoomScaleNormal="100" workbookViewId="0">
      <selection activeCell="G60" sqref="G60"/>
    </sheetView>
  </sheetViews>
  <sheetFormatPr defaultRowHeight="20.100000000000001" customHeight="1" x14ac:dyDescent="0.2"/>
  <cols>
    <col min="1" max="2" width="8.7109375" style="45" customWidth="1"/>
    <col min="3" max="8" width="12.7109375" style="45" customWidth="1"/>
    <col min="9" max="9" width="12.7109375" style="117" customWidth="1"/>
    <col min="10" max="10" width="12.7109375" style="45" customWidth="1"/>
    <col min="11" max="15" width="12.7109375" style="46" customWidth="1"/>
    <col min="16" max="28" width="12.7109375" style="54" customWidth="1"/>
    <col min="29" max="16384" width="9.140625" style="54"/>
  </cols>
  <sheetData>
    <row r="1" spans="1:15" s="43" customFormat="1" ht="20.100000000000001" customHeight="1" x14ac:dyDescent="0.2">
      <c r="A1" s="180" t="s">
        <v>11</v>
      </c>
      <c r="B1" s="181"/>
      <c r="C1" s="171"/>
      <c r="D1" s="172"/>
      <c r="E1" s="173"/>
      <c r="F1" s="41"/>
      <c r="G1" s="47"/>
      <c r="H1" s="47"/>
      <c r="I1" s="115"/>
      <c r="J1" s="47"/>
      <c r="K1" s="29"/>
      <c r="L1" s="29"/>
      <c r="M1" s="29"/>
      <c r="N1" s="29"/>
      <c r="O1" s="29"/>
    </row>
    <row r="2" spans="1:15" s="49" customFormat="1" ht="49.5" customHeight="1" x14ac:dyDescent="0.2">
      <c r="A2" s="181"/>
      <c r="B2" s="181"/>
      <c r="C2" s="108" t="s">
        <v>22</v>
      </c>
      <c r="D2" s="108" t="s">
        <v>23</v>
      </c>
      <c r="E2" s="17" t="s">
        <v>24</v>
      </c>
      <c r="F2" s="48"/>
      <c r="G2" s="34"/>
      <c r="H2" s="34"/>
      <c r="I2" s="116"/>
      <c r="J2" s="34"/>
      <c r="K2" s="26"/>
      <c r="L2" s="26"/>
      <c r="M2" s="26"/>
      <c r="N2" s="26"/>
      <c r="O2" s="26"/>
    </row>
    <row r="3" spans="1:15" s="43" customFormat="1" ht="20.100000000000001" customHeight="1" x14ac:dyDescent="0.2">
      <c r="A3" s="168" t="s">
        <v>17</v>
      </c>
      <c r="B3" s="27" t="s">
        <v>3</v>
      </c>
      <c r="C3" s="151">
        <v>1924026</v>
      </c>
      <c r="D3" s="149">
        <v>0.45250000000000001</v>
      </c>
      <c r="E3" s="112">
        <f>IF(C3=0,0,(C3-'Sep 17'!C3)/'Sep 17'!C3)</f>
        <v>6.6103065653190345E-4</v>
      </c>
      <c r="F3" s="50"/>
      <c r="G3" s="47"/>
      <c r="H3" s="47"/>
      <c r="I3" s="115"/>
      <c r="J3" s="47"/>
      <c r="K3" s="29"/>
      <c r="L3" s="29"/>
      <c r="M3" s="29"/>
      <c r="N3" s="29"/>
      <c r="O3" s="29"/>
    </row>
    <row r="4" spans="1:15" s="43" customFormat="1" ht="20.100000000000001" customHeight="1" x14ac:dyDescent="0.2">
      <c r="A4" s="168"/>
      <c r="B4" s="27" t="s">
        <v>4</v>
      </c>
      <c r="C4" s="151">
        <v>421641</v>
      </c>
      <c r="D4" s="149">
        <v>9.9199999999999997E-2</v>
      </c>
      <c r="E4" s="112">
        <f>IF(C4=0,0,(C4-'Sep 17'!C4)/'Sep 17'!C4)</f>
        <v>9.4301679187554759E-3</v>
      </c>
      <c r="F4" s="50"/>
      <c r="G4" s="47"/>
      <c r="H4" s="47"/>
      <c r="I4" s="115"/>
      <c r="J4" s="47"/>
      <c r="K4" s="29"/>
      <c r="L4" s="29"/>
      <c r="M4" s="29"/>
      <c r="N4" s="29"/>
      <c r="O4" s="29"/>
    </row>
    <row r="5" spans="1:15" s="43" customFormat="1" ht="20.100000000000001" customHeight="1" x14ac:dyDescent="0.2">
      <c r="A5" s="168"/>
      <c r="B5" s="27" t="s">
        <v>5</v>
      </c>
      <c r="C5" s="151">
        <v>610706</v>
      </c>
      <c r="D5" s="149">
        <v>0.14360000000000001</v>
      </c>
      <c r="E5" s="112">
        <f>IF(C5=0,0,(C5-'Sep 17'!C5)/'Sep 17'!C5)</f>
        <v>5.0589830686994762E-3</v>
      </c>
      <c r="F5" s="50"/>
      <c r="G5" s="47"/>
      <c r="H5" s="47"/>
      <c r="I5" s="115"/>
      <c r="J5" s="47"/>
      <c r="K5" s="29"/>
      <c r="L5" s="29"/>
      <c r="M5" s="29"/>
      <c r="N5" s="29"/>
      <c r="O5" s="29"/>
    </row>
    <row r="6" spans="1:15" s="43" customFormat="1" ht="20.100000000000001" customHeight="1" x14ac:dyDescent="0.2">
      <c r="A6" s="168"/>
      <c r="B6" s="27" t="s">
        <v>6</v>
      </c>
      <c r="C6" s="151">
        <v>690962</v>
      </c>
      <c r="D6" s="149">
        <v>0.16250000000000001</v>
      </c>
      <c r="E6" s="112">
        <f>IF(C6=0,0,(C6-'Sep 17'!C6)/'Sep 17'!C6)</f>
        <v>2.1145635123219009E-3</v>
      </c>
      <c r="F6" s="50"/>
      <c r="G6" s="47"/>
      <c r="H6" s="47"/>
      <c r="I6" s="115"/>
      <c r="J6" s="47"/>
      <c r="K6" s="29"/>
      <c r="L6" s="29"/>
      <c r="M6" s="29"/>
      <c r="N6" s="29"/>
      <c r="O6" s="29"/>
    </row>
    <row r="7" spans="1:15" s="43" customFormat="1" ht="20.100000000000001" customHeight="1" x14ac:dyDescent="0.2">
      <c r="A7" s="168"/>
      <c r="B7" s="27" t="s">
        <v>7</v>
      </c>
      <c r="C7" s="151">
        <v>435069</v>
      </c>
      <c r="D7" s="149">
        <v>0.1023</v>
      </c>
      <c r="E7" s="112">
        <f>IF(C7=0,0,(C7-'Sep 17'!C7)/'Sep 17'!C7)</f>
        <v>2.1560213114414245E-3</v>
      </c>
      <c r="F7" s="50"/>
      <c r="G7" s="47"/>
      <c r="H7" s="47"/>
      <c r="I7" s="115"/>
      <c r="J7" s="47"/>
      <c r="K7" s="29"/>
      <c r="L7" s="29"/>
      <c r="M7" s="29"/>
      <c r="N7" s="29"/>
      <c r="O7" s="29"/>
    </row>
    <row r="8" spans="1:15" s="43" customFormat="1" ht="20.100000000000001" customHeight="1" x14ac:dyDescent="0.2">
      <c r="A8" s="168"/>
      <c r="B8" s="27" t="s">
        <v>8</v>
      </c>
      <c r="C8" s="151">
        <v>137132</v>
      </c>
      <c r="D8" s="149">
        <v>3.2399999999999998E-2</v>
      </c>
      <c r="E8" s="112">
        <f>IF(C8=0,0,(C8-'Sep 17'!C8)/'Sep 17'!C8)</f>
        <v>1.6507676800140243E-3</v>
      </c>
      <c r="F8" s="50"/>
      <c r="G8" s="47"/>
      <c r="H8" s="47"/>
      <c r="I8" s="115"/>
      <c r="J8" s="47"/>
      <c r="K8" s="29"/>
      <c r="L8" s="29"/>
      <c r="M8" s="29"/>
      <c r="N8" s="29"/>
      <c r="O8" s="29"/>
    </row>
    <row r="9" spans="1:15" s="43" customFormat="1" ht="20.100000000000001" customHeight="1" x14ac:dyDescent="0.2">
      <c r="A9" s="168"/>
      <c r="B9" s="27" t="s">
        <v>9</v>
      </c>
      <c r="C9" s="151">
        <v>7244</v>
      </c>
      <c r="D9" s="149">
        <v>1.6999999999999999E-3</v>
      </c>
      <c r="E9" s="112">
        <f>IF(C9=0,0,(C9-'Sep 17'!C9)/'Sep 17'!C9)</f>
        <v>2.3597569591634872E-2</v>
      </c>
      <c r="F9" s="50"/>
      <c r="G9" s="47"/>
      <c r="H9" s="47"/>
      <c r="I9" s="115"/>
      <c r="J9" s="47"/>
      <c r="K9" s="29"/>
      <c r="L9" s="29"/>
      <c r="M9" s="29"/>
      <c r="N9" s="29"/>
      <c r="O9" s="29"/>
    </row>
    <row r="10" spans="1:15" s="43" customFormat="1" ht="20.100000000000001" customHeight="1" x14ac:dyDescent="0.2">
      <c r="A10" s="168"/>
      <c r="B10" s="27" t="s">
        <v>10</v>
      </c>
      <c r="C10" s="151">
        <v>24822</v>
      </c>
      <c r="D10" s="149">
        <v>5.7999999999999996E-3</v>
      </c>
      <c r="E10" s="112">
        <f>IF(C10=0,0,(C10-'Sep 17'!C10)/'Sep 17'!C10)</f>
        <v>2.7528252680382496E-2</v>
      </c>
      <c r="F10" s="50"/>
      <c r="G10" s="47"/>
      <c r="H10" s="47"/>
      <c r="I10" s="115"/>
      <c r="J10" s="47"/>
      <c r="K10" s="29"/>
      <c r="L10" s="29"/>
      <c r="M10" s="29"/>
      <c r="N10" s="29"/>
      <c r="O10" s="29"/>
    </row>
    <row r="11" spans="1:15" s="49" customFormat="1" ht="20.100000000000001" customHeight="1" x14ac:dyDescent="0.2">
      <c r="A11" s="169" t="s">
        <v>18</v>
      </c>
      <c r="B11" s="170"/>
      <c r="C11" s="121">
        <f>SUM(C3:C10)</f>
        <v>4251602</v>
      </c>
      <c r="D11" s="113">
        <f>SUM(D3:D10)</f>
        <v>1</v>
      </c>
      <c r="E11" s="114">
        <f>IF(C11=0,0,(C11-'Sep 17'!C11)/'Sep 17'!C11)</f>
        <v>2.7680120079266657E-3</v>
      </c>
      <c r="F11" s="51"/>
      <c r="G11" s="34"/>
      <c r="H11" s="34"/>
      <c r="I11" s="116"/>
      <c r="J11" s="34"/>
      <c r="K11" s="26"/>
      <c r="L11" s="26"/>
      <c r="M11" s="26"/>
      <c r="N11" s="26"/>
      <c r="O11" s="26"/>
    </row>
    <row r="14" spans="1:15" s="43" customFormat="1" ht="20.100000000000001" customHeight="1" x14ac:dyDescent="0.2">
      <c r="A14" s="169" t="s">
        <v>11</v>
      </c>
      <c r="B14" s="169"/>
      <c r="C14" s="176" t="s">
        <v>1</v>
      </c>
      <c r="D14" s="172"/>
      <c r="E14" s="172"/>
      <c r="F14" s="172"/>
      <c r="G14" s="172"/>
      <c r="H14" s="172"/>
      <c r="I14" s="172"/>
      <c r="J14" s="210"/>
      <c r="K14" s="29"/>
      <c r="L14" s="29"/>
      <c r="M14" s="29"/>
      <c r="N14" s="29"/>
      <c r="O14" s="29"/>
    </row>
    <row r="15" spans="1:15" s="43" customFormat="1" ht="39.950000000000003" customHeight="1" x14ac:dyDescent="0.2">
      <c r="A15" s="169"/>
      <c r="B15" s="169"/>
      <c r="C15" s="107" t="s">
        <v>21</v>
      </c>
      <c r="D15" s="107" t="s">
        <v>12</v>
      </c>
      <c r="E15" s="107" t="s">
        <v>13</v>
      </c>
      <c r="F15" s="107" t="s">
        <v>14</v>
      </c>
      <c r="G15" s="107" t="s">
        <v>15</v>
      </c>
      <c r="H15" s="107" t="s">
        <v>16</v>
      </c>
      <c r="I15" s="107" t="s">
        <v>2</v>
      </c>
      <c r="J15" s="108" t="s">
        <v>26</v>
      </c>
      <c r="K15" s="29"/>
      <c r="L15" s="29"/>
      <c r="M15" s="29"/>
      <c r="N15" s="29"/>
    </row>
    <row r="16" spans="1:15" s="43" customFormat="1" ht="20.100000000000001" customHeight="1" x14ac:dyDescent="0.2">
      <c r="A16" s="168" t="s">
        <v>17</v>
      </c>
      <c r="B16" s="27" t="s">
        <v>3</v>
      </c>
      <c r="C16" s="151">
        <v>4990</v>
      </c>
      <c r="D16" s="151">
        <v>83875</v>
      </c>
      <c r="E16" s="151">
        <v>204099</v>
      </c>
      <c r="F16" s="151">
        <v>223034</v>
      </c>
      <c r="G16" s="151">
        <v>193211</v>
      </c>
      <c r="H16" s="151">
        <v>222261</v>
      </c>
      <c r="I16" s="80">
        <f>SUM(C16:H16)</f>
        <v>931470</v>
      </c>
      <c r="J16" s="127">
        <f>I16/'ABS Estimated Population'!D3</f>
        <v>0.2957974451042279</v>
      </c>
      <c r="K16" s="29"/>
      <c r="L16" s="29"/>
      <c r="M16" s="29"/>
      <c r="N16" s="29"/>
    </row>
    <row r="17" spans="1:15" s="43" customFormat="1" ht="20.100000000000001" customHeight="1" x14ac:dyDescent="0.2">
      <c r="A17" s="168"/>
      <c r="B17" s="27" t="s">
        <v>4</v>
      </c>
      <c r="C17" s="151">
        <v>5329</v>
      </c>
      <c r="D17" s="151">
        <v>25487</v>
      </c>
      <c r="E17" s="151">
        <v>61711</v>
      </c>
      <c r="F17" s="151">
        <v>53950</v>
      </c>
      <c r="G17" s="151">
        <v>43551</v>
      </c>
      <c r="H17" s="151">
        <v>48991</v>
      </c>
      <c r="I17" s="80">
        <f t="shared" ref="I17:I23" si="0">SUM(C17:H17)</f>
        <v>239019</v>
      </c>
      <c r="J17" s="127">
        <f>I17/'ABS Estimated Population'!D4</f>
        <v>9.5950604219965527E-2</v>
      </c>
      <c r="K17" s="29"/>
      <c r="L17" s="29"/>
      <c r="M17" s="29"/>
      <c r="N17" s="29"/>
    </row>
    <row r="18" spans="1:15" s="43" customFormat="1" ht="20.100000000000001" customHeight="1" x14ac:dyDescent="0.2">
      <c r="A18" s="168"/>
      <c r="B18" s="27" t="s">
        <v>5</v>
      </c>
      <c r="C18" s="151">
        <v>4982</v>
      </c>
      <c r="D18" s="151">
        <v>59679</v>
      </c>
      <c r="E18" s="151">
        <v>76748</v>
      </c>
      <c r="F18" s="151">
        <v>68138</v>
      </c>
      <c r="G18" s="151">
        <v>44163</v>
      </c>
      <c r="H18" s="151">
        <v>38898</v>
      </c>
      <c r="I18" s="80">
        <f t="shared" si="0"/>
        <v>292608</v>
      </c>
      <c r="J18" s="127">
        <f>I18/'ABS Estimated Population'!D5</f>
        <v>0.15060800012353018</v>
      </c>
      <c r="K18" s="29"/>
      <c r="L18" s="29"/>
      <c r="M18" s="29"/>
      <c r="N18" s="29"/>
    </row>
    <row r="19" spans="1:15" s="43" customFormat="1" ht="20.100000000000001" customHeight="1" x14ac:dyDescent="0.2">
      <c r="A19" s="168"/>
      <c r="B19" s="27" t="s">
        <v>6</v>
      </c>
      <c r="C19" s="151">
        <v>29841</v>
      </c>
      <c r="D19" s="151">
        <v>58948</v>
      </c>
      <c r="E19" s="151">
        <v>61681</v>
      </c>
      <c r="F19" s="151">
        <v>60779</v>
      </c>
      <c r="G19" s="151">
        <v>53791</v>
      </c>
      <c r="H19" s="151">
        <v>62157</v>
      </c>
      <c r="I19" s="80">
        <f t="shared" si="0"/>
        <v>327197</v>
      </c>
      <c r="J19" s="128">
        <f>I19/'ABS Estimated Population'!D6</f>
        <v>0.46335273900341428</v>
      </c>
      <c r="K19" s="29"/>
      <c r="L19" s="29"/>
      <c r="M19" s="29"/>
      <c r="N19" s="29"/>
    </row>
    <row r="20" spans="1:15" s="43" customFormat="1" ht="20.100000000000001" customHeight="1" x14ac:dyDescent="0.2">
      <c r="A20" s="168"/>
      <c r="B20" s="27" t="s">
        <v>7</v>
      </c>
      <c r="C20" s="151">
        <v>2114</v>
      </c>
      <c r="D20" s="151">
        <v>10164</v>
      </c>
      <c r="E20" s="151">
        <v>43971</v>
      </c>
      <c r="F20" s="151">
        <v>55107</v>
      </c>
      <c r="G20" s="151">
        <v>47667</v>
      </c>
      <c r="H20" s="151">
        <v>56454</v>
      </c>
      <c r="I20" s="80">
        <f t="shared" si="0"/>
        <v>215477</v>
      </c>
      <c r="J20" s="128">
        <f>I20/'ABS Estimated Population'!D7</f>
        <v>0.20802853819010336</v>
      </c>
      <c r="K20" s="29"/>
      <c r="L20" s="29"/>
      <c r="M20" s="29"/>
      <c r="N20" s="29"/>
    </row>
    <row r="21" spans="1:15" s="43" customFormat="1" ht="20.100000000000001" customHeight="1" x14ac:dyDescent="0.2">
      <c r="A21" s="168"/>
      <c r="B21" s="27" t="s">
        <v>8</v>
      </c>
      <c r="C21" s="151">
        <v>601</v>
      </c>
      <c r="D21" s="151">
        <v>2432</v>
      </c>
      <c r="E21" s="151">
        <v>12939</v>
      </c>
      <c r="F21" s="151">
        <v>16218</v>
      </c>
      <c r="G21" s="151">
        <v>15679</v>
      </c>
      <c r="H21" s="151">
        <v>19379</v>
      </c>
      <c r="I21" s="80">
        <f t="shared" si="0"/>
        <v>67248</v>
      </c>
      <c r="J21" s="128">
        <f>I21/'ABS Estimated Population'!D8</f>
        <v>0.31722849622144861</v>
      </c>
      <c r="K21" s="29"/>
      <c r="L21" s="29"/>
      <c r="M21" s="29"/>
      <c r="N21" s="29"/>
    </row>
    <row r="22" spans="1:15" s="43" customFormat="1" ht="20.100000000000001" customHeight="1" x14ac:dyDescent="0.2">
      <c r="A22" s="168"/>
      <c r="B22" s="27" t="s">
        <v>9</v>
      </c>
      <c r="C22" s="151">
        <v>163</v>
      </c>
      <c r="D22" s="151">
        <v>590</v>
      </c>
      <c r="E22" s="151">
        <v>942</v>
      </c>
      <c r="F22" s="151">
        <v>1114</v>
      </c>
      <c r="G22" s="151">
        <v>744</v>
      </c>
      <c r="H22" s="151">
        <v>453</v>
      </c>
      <c r="I22" s="80">
        <f t="shared" si="0"/>
        <v>4006</v>
      </c>
      <c r="J22" s="128">
        <f>I22/'ABS Estimated Population'!D9</f>
        <v>4.55279008978293E-2</v>
      </c>
      <c r="K22" s="29"/>
      <c r="L22" s="29"/>
      <c r="M22" s="29"/>
      <c r="N22" s="29"/>
    </row>
    <row r="23" spans="1:15" s="43" customFormat="1" ht="20.100000000000001" customHeight="1" x14ac:dyDescent="0.2">
      <c r="A23" s="168"/>
      <c r="B23" s="27" t="s">
        <v>10</v>
      </c>
      <c r="C23" s="151">
        <v>589</v>
      </c>
      <c r="D23" s="151">
        <v>2044</v>
      </c>
      <c r="E23" s="151">
        <v>3504</v>
      </c>
      <c r="F23" s="151">
        <v>3358</v>
      </c>
      <c r="G23" s="151">
        <v>2469</v>
      </c>
      <c r="H23" s="151">
        <v>2503</v>
      </c>
      <c r="I23" s="80">
        <f t="shared" si="0"/>
        <v>14467</v>
      </c>
      <c r="J23" s="128">
        <f>I23/'ABS Estimated Population'!D10</f>
        <v>8.9906842913163171E-2</v>
      </c>
      <c r="K23" s="29"/>
      <c r="L23" s="29"/>
      <c r="M23" s="29"/>
      <c r="N23" s="29"/>
    </row>
    <row r="24" spans="1:15" s="43" customFormat="1" ht="20.100000000000001" customHeight="1" x14ac:dyDescent="0.2">
      <c r="A24" s="169" t="s">
        <v>18</v>
      </c>
      <c r="B24" s="170"/>
      <c r="C24" s="142">
        <f t="shared" ref="C24:I24" si="1">SUM(C16:C23)</f>
        <v>48609</v>
      </c>
      <c r="D24" s="142">
        <f t="shared" si="1"/>
        <v>243219</v>
      </c>
      <c r="E24" s="142">
        <f t="shared" si="1"/>
        <v>465595</v>
      </c>
      <c r="F24" s="142">
        <f t="shared" si="1"/>
        <v>481698</v>
      </c>
      <c r="G24" s="142">
        <f t="shared" si="1"/>
        <v>401275</v>
      </c>
      <c r="H24" s="142">
        <f t="shared" si="1"/>
        <v>451096</v>
      </c>
      <c r="I24" s="142">
        <f t="shared" si="1"/>
        <v>2091492</v>
      </c>
      <c r="J24" s="129">
        <f>I24/'ABS Estimated Population'!D11</f>
        <v>0.21372802368828842</v>
      </c>
      <c r="K24" s="29"/>
      <c r="L24" s="29"/>
      <c r="M24" s="29"/>
      <c r="N24" s="29"/>
    </row>
    <row r="27" spans="1:15" s="43" customFormat="1" ht="20.100000000000001" customHeight="1" x14ac:dyDescent="0.2">
      <c r="A27" s="169" t="s">
        <v>11</v>
      </c>
      <c r="B27" s="169"/>
      <c r="C27" s="178" t="s">
        <v>0</v>
      </c>
      <c r="D27" s="179"/>
      <c r="E27" s="179"/>
      <c r="F27" s="179"/>
      <c r="G27" s="179"/>
      <c r="H27" s="179"/>
      <c r="I27" s="179"/>
      <c r="J27" s="210"/>
      <c r="K27" s="29"/>
      <c r="L27" s="29"/>
      <c r="M27" s="29"/>
      <c r="N27" s="29"/>
      <c r="O27" s="29"/>
    </row>
    <row r="28" spans="1:15" s="43" customFormat="1" ht="39.950000000000003" customHeight="1" x14ac:dyDescent="0.2">
      <c r="A28" s="169"/>
      <c r="B28" s="169"/>
      <c r="C28" s="107" t="s">
        <v>21</v>
      </c>
      <c r="D28" s="107" t="s">
        <v>12</v>
      </c>
      <c r="E28" s="107" t="s">
        <v>13</v>
      </c>
      <c r="F28" s="107" t="s">
        <v>14</v>
      </c>
      <c r="G28" s="107" t="s">
        <v>15</v>
      </c>
      <c r="H28" s="107" t="s">
        <v>16</v>
      </c>
      <c r="I28" s="107" t="s">
        <v>2</v>
      </c>
      <c r="J28" s="108" t="s">
        <v>26</v>
      </c>
      <c r="K28" s="29"/>
      <c r="L28" s="29"/>
      <c r="M28" s="29"/>
      <c r="N28" s="29"/>
    </row>
    <row r="29" spans="1:15" s="43" customFormat="1" ht="20.100000000000001" customHeight="1" x14ac:dyDescent="0.2">
      <c r="A29" s="168" t="s">
        <v>17</v>
      </c>
      <c r="B29" s="27" t="s">
        <v>3</v>
      </c>
      <c r="C29" s="151">
        <v>1620</v>
      </c>
      <c r="D29" s="151">
        <v>83590</v>
      </c>
      <c r="E29" s="151">
        <v>205838</v>
      </c>
      <c r="F29" s="151">
        <v>228451</v>
      </c>
      <c r="G29" s="151">
        <v>206635</v>
      </c>
      <c r="H29" s="151">
        <v>266389</v>
      </c>
      <c r="I29" s="80">
        <f>SUM(C29:H29)</f>
        <v>992523</v>
      </c>
      <c r="J29" s="128">
        <f>I29/'ABS Estimated Population'!C3</f>
        <v>0.32609640599162387</v>
      </c>
      <c r="K29" s="69"/>
      <c r="L29" s="29"/>
      <c r="M29" s="29"/>
      <c r="N29" s="29"/>
    </row>
    <row r="30" spans="1:15" s="43" customFormat="1" ht="20.100000000000001" customHeight="1" x14ac:dyDescent="0.2">
      <c r="A30" s="168"/>
      <c r="B30" s="27" t="s">
        <v>4</v>
      </c>
      <c r="C30" s="151">
        <v>1626</v>
      </c>
      <c r="D30" s="151">
        <v>17352</v>
      </c>
      <c r="E30" s="151">
        <v>43934</v>
      </c>
      <c r="F30" s="151">
        <v>39695</v>
      </c>
      <c r="G30" s="151">
        <v>35333</v>
      </c>
      <c r="H30" s="151">
        <v>40965</v>
      </c>
      <c r="I30" s="80">
        <f t="shared" ref="I30:I36" si="2">SUM(C30:H30)</f>
        <v>178905</v>
      </c>
      <c r="J30" s="128">
        <f>I30/'ABS Estimated Population'!C4</f>
        <v>7.4857747058181129E-2</v>
      </c>
      <c r="K30" s="69"/>
      <c r="L30" s="29"/>
      <c r="M30" s="29"/>
      <c r="N30" s="29"/>
    </row>
    <row r="31" spans="1:15" s="43" customFormat="1" ht="20.100000000000001" customHeight="1" x14ac:dyDescent="0.2">
      <c r="A31" s="168"/>
      <c r="B31" s="27" t="s">
        <v>5</v>
      </c>
      <c r="C31" s="151">
        <v>1350</v>
      </c>
      <c r="D31" s="151">
        <v>62268</v>
      </c>
      <c r="E31" s="151">
        <v>88330</v>
      </c>
      <c r="F31" s="151">
        <v>74284</v>
      </c>
      <c r="G31" s="151">
        <v>47260</v>
      </c>
      <c r="H31" s="151">
        <v>44604</v>
      </c>
      <c r="I31" s="80">
        <f t="shared" si="2"/>
        <v>318096</v>
      </c>
      <c r="J31" s="128">
        <f>I31/'ABS Estimated Population'!C5</f>
        <v>0.16859172464454047</v>
      </c>
      <c r="K31" s="69"/>
      <c r="L31" s="29"/>
      <c r="M31" s="29"/>
      <c r="N31" s="29"/>
    </row>
    <row r="32" spans="1:15" s="43" customFormat="1" ht="20.100000000000001" customHeight="1" x14ac:dyDescent="0.2">
      <c r="A32" s="168"/>
      <c r="B32" s="27" t="s">
        <v>6</v>
      </c>
      <c r="C32" s="151">
        <v>32843</v>
      </c>
      <c r="D32" s="151">
        <v>67191</v>
      </c>
      <c r="E32" s="151">
        <v>68002</v>
      </c>
      <c r="F32" s="151">
        <v>64796</v>
      </c>
      <c r="G32" s="151">
        <v>57657</v>
      </c>
      <c r="H32" s="151">
        <v>73191</v>
      </c>
      <c r="I32" s="80">
        <f t="shared" si="2"/>
        <v>363680</v>
      </c>
      <c r="J32" s="128">
        <f>I32/'ABS Estimated Population'!C6</f>
        <v>0.53304175894400041</v>
      </c>
      <c r="K32" s="69"/>
      <c r="L32" s="29"/>
      <c r="M32" s="29"/>
      <c r="N32" s="29"/>
    </row>
    <row r="33" spans="1:16" s="43" customFormat="1" ht="20.100000000000001" customHeight="1" x14ac:dyDescent="0.2">
      <c r="A33" s="168"/>
      <c r="B33" s="27" t="s">
        <v>7</v>
      </c>
      <c r="C33" s="151">
        <v>610</v>
      </c>
      <c r="D33" s="151">
        <v>7694</v>
      </c>
      <c r="E33" s="151">
        <v>42762</v>
      </c>
      <c r="F33" s="151">
        <v>55219</v>
      </c>
      <c r="G33" s="151">
        <v>49023</v>
      </c>
      <c r="H33" s="151">
        <v>62999</v>
      </c>
      <c r="I33" s="80">
        <f t="shared" si="2"/>
        <v>218307</v>
      </c>
      <c r="J33" s="128">
        <f>I33/'ABS Estimated Population'!C7</f>
        <v>0.20855058646403932</v>
      </c>
      <c r="K33" s="69"/>
      <c r="L33" s="29"/>
      <c r="M33" s="29"/>
      <c r="N33" s="29"/>
    </row>
    <row r="34" spans="1:16" s="43" customFormat="1" ht="20.100000000000001" customHeight="1" x14ac:dyDescent="0.2">
      <c r="A34" s="168"/>
      <c r="B34" s="27" t="s">
        <v>8</v>
      </c>
      <c r="C34" s="151">
        <v>182</v>
      </c>
      <c r="D34" s="151">
        <v>1662</v>
      </c>
      <c r="E34" s="151">
        <v>12976</v>
      </c>
      <c r="F34" s="151">
        <v>16490</v>
      </c>
      <c r="G34" s="151">
        <v>16264</v>
      </c>
      <c r="H34" s="151">
        <v>22310</v>
      </c>
      <c r="I34" s="80">
        <f t="shared" si="2"/>
        <v>69884</v>
      </c>
      <c r="J34" s="128">
        <f>I34/'ABS Estimated Population'!C8</f>
        <v>0.3383279191700112</v>
      </c>
      <c r="K34" s="69"/>
      <c r="L34" s="29"/>
      <c r="M34" s="29"/>
      <c r="N34" s="29"/>
    </row>
    <row r="35" spans="1:16" s="43" customFormat="1" ht="20.100000000000001" customHeight="1" x14ac:dyDescent="0.2">
      <c r="A35" s="168"/>
      <c r="B35" s="27" t="s">
        <v>9</v>
      </c>
      <c r="C35" s="151">
        <v>37</v>
      </c>
      <c r="D35" s="151">
        <v>293</v>
      </c>
      <c r="E35" s="151">
        <v>630</v>
      </c>
      <c r="F35" s="151">
        <v>1006</v>
      </c>
      <c r="G35" s="151">
        <v>771</v>
      </c>
      <c r="H35" s="151">
        <v>501</v>
      </c>
      <c r="I35" s="80">
        <f t="shared" si="2"/>
        <v>3238</v>
      </c>
      <c r="J35" s="128">
        <f>I35/'ABS Estimated Population'!C9</f>
        <v>3.2502534555273382E-2</v>
      </c>
      <c r="K35" s="69"/>
      <c r="L35" s="29"/>
      <c r="M35" s="29"/>
      <c r="N35" s="29"/>
    </row>
    <row r="36" spans="1:16" s="43" customFormat="1" ht="20.100000000000001" customHeight="1" x14ac:dyDescent="0.2">
      <c r="A36" s="168"/>
      <c r="B36" s="27" t="s">
        <v>10</v>
      </c>
      <c r="C36" s="151">
        <v>184</v>
      </c>
      <c r="D36" s="151">
        <v>1057</v>
      </c>
      <c r="E36" s="151">
        <v>2216</v>
      </c>
      <c r="F36" s="151">
        <v>2643</v>
      </c>
      <c r="G36" s="151">
        <v>2097</v>
      </c>
      <c r="H36" s="151">
        <v>2158</v>
      </c>
      <c r="I36" s="80">
        <f t="shared" si="2"/>
        <v>10355</v>
      </c>
      <c r="J36" s="128">
        <f>I36/'ABS Estimated Population'!C10</f>
        <v>6.6548843187660675E-2</v>
      </c>
      <c r="K36" s="69"/>
      <c r="L36" s="29"/>
      <c r="M36" s="29"/>
      <c r="N36" s="29"/>
    </row>
    <row r="37" spans="1:16" s="43" customFormat="1" ht="20.100000000000001" customHeight="1" x14ac:dyDescent="0.2">
      <c r="A37" s="169" t="s">
        <v>18</v>
      </c>
      <c r="B37" s="170"/>
      <c r="C37" s="142">
        <f>SUM(C29:C36)</f>
        <v>38452</v>
      </c>
      <c r="D37" s="142">
        <f t="shared" ref="D37:I37" si="3">SUM(D29:D36)</f>
        <v>241107</v>
      </c>
      <c r="E37" s="142">
        <f t="shared" si="3"/>
        <v>464688</v>
      </c>
      <c r="F37" s="142">
        <f t="shared" si="3"/>
        <v>482584</v>
      </c>
      <c r="G37" s="142">
        <f t="shared" si="3"/>
        <v>415040</v>
      </c>
      <c r="H37" s="142">
        <f t="shared" si="3"/>
        <v>513117</v>
      </c>
      <c r="I37" s="142">
        <f t="shared" si="3"/>
        <v>2154988</v>
      </c>
      <c r="J37" s="129">
        <f>I37/'ABS Estimated Population'!C11</f>
        <v>0.22657372361005973</v>
      </c>
      <c r="K37" s="29"/>
      <c r="L37" s="29"/>
      <c r="M37" s="29"/>
      <c r="N37" s="29"/>
    </row>
    <row r="40" spans="1:16" s="43" customFormat="1" ht="20.100000000000001" customHeight="1" x14ac:dyDescent="0.2">
      <c r="A40" s="169" t="s">
        <v>11</v>
      </c>
      <c r="B40" s="175"/>
      <c r="C40" s="175"/>
      <c r="D40" s="174" t="s">
        <v>20</v>
      </c>
      <c r="E40" s="174"/>
      <c r="F40" s="174"/>
      <c r="G40" s="174"/>
      <c r="H40" s="174"/>
      <c r="I40" s="174"/>
      <c r="J40" s="174"/>
      <c r="K40" s="42">
        <v>2851885</v>
      </c>
      <c r="L40" s="42"/>
      <c r="M40" s="29"/>
      <c r="N40" s="29"/>
      <c r="O40" s="29"/>
      <c r="P40" s="29"/>
    </row>
    <row r="41" spans="1:16" s="43" customFormat="1" ht="20.100000000000001" customHeight="1" x14ac:dyDescent="0.2">
      <c r="A41" s="175"/>
      <c r="B41" s="175"/>
      <c r="C41" s="175"/>
      <c r="D41" s="107" t="s">
        <v>21</v>
      </c>
      <c r="E41" s="107" t="s">
        <v>12</v>
      </c>
      <c r="F41" s="107" t="s">
        <v>13</v>
      </c>
      <c r="G41" s="107" t="s">
        <v>14</v>
      </c>
      <c r="H41" s="107" t="s">
        <v>15</v>
      </c>
      <c r="I41" s="107" t="s">
        <v>16</v>
      </c>
      <c r="J41" s="107" t="s">
        <v>2</v>
      </c>
      <c r="K41" s="29"/>
      <c r="L41" s="29"/>
      <c r="M41" s="29"/>
      <c r="N41" s="29"/>
      <c r="O41" s="29"/>
    </row>
    <row r="42" spans="1:16" s="43" customFormat="1" ht="20.100000000000001" customHeight="1" x14ac:dyDescent="0.2">
      <c r="A42" s="168" t="s">
        <v>17</v>
      </c>
      <c r="B42" s="191"/>
      <c r="C42" s="27" t="s">
        <v>3</v>
      </c>
      <c r="D42" s="148">
        <v>0</v>
      </c>
      <c r="E42" s="148">
        <v>0</v>
      </c>
      <c r="F42" s="148">
        <v>2</v>
      </c>
      <c r="G42" s="148">
        <v>9</v>
      </c>
      <c r="H42" s="148">
        <v>11</v>
      </c>
      <c r="I42" s="148">
        <v>11</v>
      </c>
      <c r="J42" s="80">
        <f>SUM(D42:I42)</f>
        <v>33</v>
      </c>
      <c r="K42" s="29"/>
      <c r="L42" s="29"/>
      <c r="M42" s="29"/>
      <c r="N42" s="29"/>
      <c r="O42" s="29"/>
    </row>
    <row r="43" spans="1:16" s="43" customFormat="1" ht="20.100000000000001" customHeight="1" x14ac:dyDescent="0.2">
      <c r="A43" s="191"/>
      <c r="B43" s="191"/>
      <c r="C43" s="27" t="s">
        <v>4</v>
      </c>
      <c r="D43" s="148">
        <v>0</v>
      </c>
      <c r="E43" s="148">
        <v>365</v>
      </c>
      <c r="F43" s="148">
        <v>1346</v>
      </c>
      <c r="G43" s="148">
        <v>809</v>
      </c>
      <c r="H43" s="148">
        <v>700</v>
      </c>
      <c r="I43" s="148">
        <v>497</v>
      </c>
      <c r="J43" s="80">
        <f t="shared" ref="J43:J49" si="4">SUM(D43:I43)</f>
        <v>3717</v>
      </c>
      <c r="K43" s="29"/>
      <c r="L43" s="29"/>
      <c r="M43" s="29"/>
      <c r="N43" s="29"/>
      <c r="O43" s="29"/>
    </row>
    <row r="44" spans="1:16" s="43" customFormat="1" ht="20.100000000000001" customHeight="1" x14ac:dyDescent="0.2">
      <c r="A44" s="191"/>
      <c r="B44" s="191"/>
      <c r="C44" s="27" t="s">
        <v>5</v>
      </c>
      <c r="D44" s="148">
        <v>0</v>
      </c>
      <c r="E44" s="148">
        <v>0</v>
      </c>
      <c r="F44" s="148">
        <v>1</v>
      </c>
      <c r="G44" s="148">
        <v>0</v>
      </c>
      <c r="H44" s="148">
        <v>0</v>
      </c>
      <c r="I44" s="148">
        <v>1</v>
      </c>
      <c r="J44" s="80">
        <f t="shared" si="4"/>
        <v>2</v>
      </c>
      <c r="K44" s="29"/>
      <c r="L44" s="29"/>
      <c r="M44" s="29"/>
      <c r="N44" s="29"/>
      <c r="O44" s="29"/>
    </row>
    <row r="45" spans="1:16" s="43" customFormat="1" ht="20.100000000000001" customHeight="1" x14ac:dyDescent="0.2">
      <c r="A45" s="191"/>
      <c r="B45" s="191"/>
      <c r="C45" s="27" t="s">
        <v>6</v>
      </c>
      <c r="D45" s="148">
        <v>0</v>
      </c>
      <c r="E45" s="148">
        <v>12</v>
      </c>
      <c r="F45" s="148">
        <v>35</v>
      </c>
      <c r="G45" s="148">
        <v>16</v>
      </c>
      <c r="H45" s="148">
        <v>12</v>
      </c>
      <c r="I45" s="148">
        <v>10</v>
      </c>
      <c r="J45" s="80">
        <f t="shared" si="4"/>
        <v>85</v>
      </c>
      <c r="K45" s="29"/>
      <c r="L45" s="29"/>
      <c r="M45" s="29"/>
      <c r="N45" s="29"/>
      <c r="O45" s="29"/>
    </row>
    <row r="46" spans="1:16" s="43" customFormat="1" ht="20.100000000000001" customHeight="1" x14ac:dyDescent="0.2">
      <c r="A46" s="191"/>
      <c r="B46" s="191"/>
      <c r="C46" s="27" t="s">
        <v>7</v>
      </c>
      <c r="D46" s="148">
        <v>0</v>
      </c>
      <c r="E46" s="148">
        <v>62</v>
      </c>
      <c r="F46" s="148">
        <v>354</v>
      </c>
      <c r="G46" s="148">
        <v>323</v>
      </c>
      <c r="H46" s="148">
        <v>267</v>
      </c>
      <c r="I46" s="148">
        <v>279</v>
      </c>
      <c r="J46" s="80">
        <f t="shared" si="4"/>
        <v>1285</v>
      </c>
      <c r="K46" s="29"/>
      <c r="L46" s="29"/>
      <c r="M46" s="29"/>
      <c r="N46" s="29"/>
      <c r="O46" s="29"/>
    </row>
    <row r="47" spans="1:16" s="43" customFormat="1" ht="20.100000000000001" customHeight="1" x14ac:dyDescent="0.2">
      <c r="A47" s="191"/>
      <c r="B47" s="191"/>
      <c r="C47" s="27" t="s">
        <v>8</v>
      </c>
      <c r="D47" s="80">
        <v>0</v>
      </c>
      <c r="E47" s="80">
        <v>0</v>
      </c>
      <c r="F47" s="80">
        <v>0</v>
      </c>
      <c r="G47" s="80">
        <v>0</v>
      </c>
      <c r="H47" s="80">
        <v>0</v>
      </c>
      <c r="I47" s="80">
        <v>0</v>
      </c>
      <c r="J47" s="80">
        <f t="shared" si="4"/>
        <v>0</v>
      </c>
      <c r="K47" s="29"/>
      <c r="L47" s="29"/>
      <c r="M47" s="29"/>
      <c r="N47" s="29"/>
      <c r="O47" s="29"/>
    </row>
    <row r="48" spans="1:16" s="43" customFormat="1" ht="20.100000000000001" customHeight="1" x14ac:dyDescent="0.2">
      <c r="A48" s="191"/>
      <c r="B48" s="191"/>
      <c r="C48" s="27" t="s">
        <v>9</v>
      </c>
      <c r="D48" s="80">
        <v>0</v>
      </c>
      <c r="E48" s="80">
        <v>0</v>
      </c>
      <c r="F48" s="80">
        <v>0</v>
      </c>
      <c r="G48" s="80">
        <v>0</v>
      </c>
      <c r="H48" s="80">
        <v>0</v>
      </c>
      <c r="I48" s="80">
        <v>0</v>
      </c>
      <c r="J48" s="80">
        <f t="shared" si="4"/>
        <v>0</v>
      </c>
      <c r="K48" s="29"/>
      <c r="L48" s="29"/>
      <c r="M48" s="29"/>
      <c r="N48" s="29"/>
      <c r="O48" s="29"/>
    </row>
    <row r="49" spans="1:15" s="43" customFormat="1" ht="20.100000000000001" customHeight="1" x14ac:dyDescent="0.2">
      <c r="A49" s="191"/>
      <c r="B49" s="191"/>
      <c r="C49" s="27" t="s">
        <v>10</v>
      </c>
      <c r="D49" s="80">
        <v>0</v>
      </c>
      <c r="E49" s="80">
        <v>0</v>
      </c>
      <c r="F49" s="80">
        <v>0</v>
      </c>
      <c r="G49" s="80">
        <v>0</v>
      </c>
      <c r="H49" s="80">
        <v>0</v>
      </c>
      <c r="I49" s="80">
        <v>0</v>
      </c>
      <c r="J49" s="80">
        <f t="shared" si="4"/>
        <v>0</v>
      </c>
      <c r="L49" s="29"/>
      <c r="M49" s="29"/>
      <c r="N49" s="29"/>
      <c r="O49" s="29"/>
    </row>
    <row r="50" spans="1:15" s="43" customFormat="1" ht="20.100000000000001" customHeight="1" x14ac:dyDescent="0.2">
      <c r="A50" s="169" t="s">
        <v>18</v>
      </c>
      <c r="B50" s="175"/>
      <c r="C50" s="175"/>
      <c r="D50" s="143">
        <f t="shared" ref="D50:J50" si="5">SUM(D42:D49)</f>
        <v>0</v>
      </c>
      <c r="E50" s="143">
        <f t="shared" si="5"/>
        <v>439</v>
      </c>
      <c r="F50" s="143">
        <f t="shared" si="5"/>
        <v>1738</v>
      </c>
      <c r="G50" s="143">
        <f t="shared" si="5"/>
        <v>1157</v>
      </c>
      <c r="H50" s="143">
        <f t="shared" si="5"/>
        <v>990</v>
      </c>
      <c r="I50" s="143">
        <f t="shared" si="5"/>
        <v>798</v>
      </c>
      <c r="J50" s="143">
        <f t="shared" si="5"/>
        <v>5122</v>
      </c>
      <c r="K50" s="29"/>
      <c r="L50" s="29"/>
      <c r="M50" s="29"/>
      <c r="N50" s="29"/>
      <c r="O50" s="29"/>
    </row>
    <row r="51" spans="1:15" s="43" customFormat="1" ht="20.100000000000001" customHeight="1" x14ac:dyDescent="0.2">
      <c r="A51" s="47"/>
      <c r="B51" s="47"/>
      <c r="C51" s="47"/>
      <c r="D51" s="47"/>
      <c r="E51" s="47"/>
      <c r="F51" s="47"/>
      <c r="G51" s="47"/>
      <c r="H51" s="47"/>
      <c r="I51" s="115"/>
      <c r="J51" s="47"/>
      <c r="K51" s="29"/>
      <c r="L51" s="29"/>
      <c r="M51" s="29"/>
      <c r="N51" s="29"/>
      <c r="O51" s="29"/>
    </row>
    <row r="52" spans="1:15" s="65" customFormat="1" ht="20.100000000000001" customHeight="1" x14ac:dyDescent="0.2">
      <c r="A52" s="194" t="s">
        <v>19</v>
      </c>
      <c r="B52" s="240"/>
      <c r="C52" s="240"/>
      <c r="D52" s="240"/>
      <c r="E52" s="240"/>
      <c r="F52" s="240"/>
      <c r="G52" s="240"/>
      <c r="H52" s="240"/>
      <c r="I52" s="240"/>
      <c r="J52" s="240"/>
      <c r="M52" s="74"/>
      <c r="N52" s="74"/>
      <c r="O52" s="74"/>
    </row>
    <row r="53" spans="1:15" s="65" customFormat="1" ht="20.100000000000001" customHeight="1" x14ac:dyDescent="0.2">
      <c r="A53" s="197" t="s">
        <v>36</v>
      </c>
      <c r="B53" s="197"/>
      <c r="C53" s="197"/>
      <c r="D53" s="197"/>
      <c r="E53" s="197"/>
      <c r="F53" s="197"/>
      <c r="G53" s="197"/>
      <c r="H53" s="197"/>
      <c r="I53" s="197"/>
      <c r="J53" s="197"/>
      <c r="K53" s="66"/>
      <c r="L53" s="66"/>
      <c r="M53" s="66"/>
      <c r="N53" s="66"/>
      <c r="O53" s="74"/>
    </row>
    <row r="54" spans="1:15" s="65" customFormat="1" ht="20.100000000000001" customHeight="1" x14ac:dyDescent="0.2">
      <c r="A54" s="197"/>
      <c r="B54" s="197"/>
      <c r="C54" s="197"/>
      <c r="D54" s="197"/>
      <c r="E54" s="197"/>
      <c r="F54" s="197"/>
      <c r="G54" s="197"/>
      <c r="H54" s="197"/>
      <c r="I54" s="197"/>
      <c r="J54" s="197"/>
      <c r="K54" s="66"/>
      <c r="L54" s="66"/>
      <c r="M54" s="66"/>
      <c r="N54" s="66"/>
      <c r="O54" s="74"/>
    </row>
    <row r="55" spans="1:15" s="65" customFormat="1" ht="20.100000000000001" customHeight="1" x14ac:dyDescent="0.2">
      <c r="A55" s="194" t="s">
        <v>37</v>
      </c>
      <c r="B55" s="194"/>
      <c r="C55" s="194"/>
      <c r="D55" s="194"/>
      <c r="E55" s="194"/>
      <c r="F55" s="194"/>
      <c r="G55" s="194"/>
      <c r="H55" s="194"/>
      <c r="I55" s="194"/>
      <c r="J55" s="194"/>
      <c r="K55" s="66"/>
      <c r="L55" s="66"/>
      <c r="M55" s="66"/>
      <c r="N55" s="74"/>
      <c r="O55" s="74"/>
    </row>
    <row r="56" spans="1:15" s="65" customFormat="1" ht="20.100000000000001" customHeight="1" x14ac:dyDescent="0.2">
      <c r="A56" s="199" t="s">
        <v>30</v>
      </c>
      <c r="B56" s="200"/>
      <c r="C56" s="200"/>
      <c r="D56" s="200"/>
      <c r="E56" s="200"/>
      <c r="F56" s="200"/>
      <c r="G56" s="200"/>
      <c r="H56" s="200"/>
      <c r="I56" s="200"/>
      <c r="J56" s="200"/>
      <c r="K56" s="67"/>
      <c r="L56" s="67"/>
      <c r="M56" s="32"/>
      <c r="N56" s="74"/>
      <c r="O56" s="74"/>
    </row>
    <row r="57" spans="1:15" s="65" customFormat="1" ht="12.75" x14ac:dyDescent="0.2">
      <c r="A57" s="197" t="s">
        <v>31</v>
      </c>
      <c r="B57" s="198"/>
      <c r="C57" s="198"/>
      <c r="D57" s="198"/>
      <c r="E57" s="198"/>
      <c r="F57" s="198"/>
      <c r="G57" s="198"/>
      <c r="H57" s="198"/>
      <c r="I57" s="198"/>
      <c r="J57" s="198"/>
      <c r="K57" s="75"/>
      <c r="L57" s="75"/>
      <c r="M57" s="66"/>
      <c r="N57" s="74"/>
      <c r="O57" s="74"/>
    </row>
    <row r="58" spans="1:15" s="65" customFormat="1" ht="20.100000000000001" customHeight="1" x14ac:dyDescent="0.2">
      <c r="A58" s="228"/>
      <c r="B58" s="198"/>
      <c r="C58" s="198"/>
      <c r="D58" s="198"/>
      <c r="E58" s="198"/>
      <c r="F58" s="198"/>
      <c r="G58" s="198"/>
      <c r="H58" s="198"/>
      <c r="I58" s="198"/>
      <c r="J58" s="198"/>
      <c r="K58" s="75"/>
      <c r="L58" s="75"/>
      <c r="M58" s="66"/>
      <c r="N58" s="74"/>
      <c r="O58" s="74"/>
    </row>
    <row r="59" spans="1:15" s="76" customFormat="1" ht="20.100000000000001" customHeight="1" x14ac:dyDescent="0.2">
      <c r="A59" s="238" t="s">
        <v>55</v>
      </c>
      <c r="B59" s="239"/>
      <c r="C59" s="239"/>
      <c r="D59" s="239"/>
      <c r="E59" s="239"/>
      <c r="F59" s="239"/>
      <c r="G59" s="239"/>
      <c r="H59" s="239"/>
      <c r="I59" s="239"/>
      <c r="J59" s="239"/>
      <c r="K59" s="68"/>
      <c r="L59" s="68"/>
    </row>
    <row r="60" spans="1:15" ht="20.100000000000001" customHeight="1" x14ac:dyDescent="0.2">
      <c r="A60" s="130"/>
      <c r="B60" s="130"/>
      <c r="C60" s="130"/>
      <c r="D60" s="130"/>
      <c r="E60" s="130"/>
      <c r="F60" s="130"/>
      <c r="G60" s="130"/>
      <c r="H60" s="130"/>
      <c r="I60" s="131"/>
      <c r="J60" s="130"/>
    </row>
  </sheetData>
  <mergeCells count="22">
    <mergeCell ref="A42:B49"/>
    <mergeCell ref="A53:J54"/>
    <mergeCell ref="A59:J59"/>
    <mergeCell ref="A55:J55"/>
    <mergeCell ref="A52:J52"/>
    <mergeCell ref="A50:C50"/>
    <mergeCell ref="A57:J58"/>
    <mergeCell ref="A56:J56"/>
    <mergeCell ref="A3:A10"/>
    <mergeCell ref="A11:B11"/>
    <mergeCell ref="A24:B24"/>
    <mergeCell ref="C1:E1"/>
    <mergeCell ref="A1:B2"/>
    <mergeCell ref="A14:B15"/>
    <mergeCell ref="A16:A23"/>
    <mergeCell ref="C14:J14"/>
    <mergeCell ref="D40:J40"/>
    <mergeCell ref="A40:C41"/>
    <mergeCell ref="C27:J27"/>
    <mergeCell ref="A27:B28"/>
    <mergeCell ref="A29:A36"/>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31/10/2016</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60"/>
  <sheetViews>
    <sheetView tabSelected="1" zoomScaleNormal="100" workbookViewId="0">
      <selection activeCell="H9" sqref="H9"/>
    </sheetView>
  </sheetViews>
  <sheetFormatPr defaultRowHeight="20.100000000000001" customHeight="1" x14ac:dyDescent="0.2"/>
  <cols>
    <col min="1" max="2" width="8.7109375" style="46" customWidth="1"/>
    <col min="3" max="14" width="12.7109375" style="46" customWidth="1"/>
    <col min="15" max="15" width="9.140625" style="46"/>
    <col min="16" max="16384" width="9.140625" style="54"/>
  </cols>
  <sheetData>
    <row r="1" spans="1:15" s="43" customFormat="1" ht="20.100000000000001" customHeight="1" x14ac:dyDescent="0.2">
      <c r="A1" s="180" t="s">
        <v>11</v>
      </c>
      <c r="B1" s="201"/>
      <c r="C1" s="208"/>
      <c r="D1" s="208"/>
      <c r="E1" s="208"/>
      <c r="F1" s="63"/>
      <c r="G1" s="29"/>
      <c r="H1" s="29"/>
      <c r="I1" s="29"/>
      <c r="J1" s="29"/>
      <c r="K1" s="29"/>
      <c r="L1" s="29"/>
      <c r="M1" s="29"/>
      <c r="N1" s="29"/>
      <c r="O1" s="29"/>
    </row>
    <row r="2" spans="1:15" s="49" customFormat="1" ht="50.1" customHeight="1" x14ac:dyDescent="0.2">
      <c r="A2" s="201"/>
      <c r="B2" s="201"/>
      <c r="C2" s="13" t="s">
        <v>22</v>
      </c>
      <c r="D2" s="13" t="s">
        <v>23</v>
      </c>
      <c r="E2" s="17" t="s">
        <v>24</v>
      </c>
      <c r="F2" s="48"/>
      <c r="G2" s="26"/>
      <c r="H2" s="26"/>
      <c r="I2" s="26"/>
      <c r="J2" s="26"/>
      <c r="K2" s="26"/>
      <c r="L2" s="26"/>
      <c r="M2" s="26"/>
      <c r="N2" s="26"/>
      <c r="O2" s="26"/>
    </row>
    <row r="3" spans="1:15" s="43" customFormat="1" ht="20.100000000000001" customHeight="1" x14ac:dyDescent="0.2">
      <c r="A3" s="204" t="s">
        <v>17</v>
      </c>
      <c r="B3" s="27" t="s">
        <v>3</v>
      </c>
      <c r="C3" s="80">
        <v>1922611</v>
      </c>
      <c r="D3" s="82">
        <v>0.45229999999999998</v>
      </c>
      <c r="E3" s="20">
        <f>IF(C3=0,0,(C3-'Oct 17'!C3)/'Oct 17'!C3)</f>
        <v>-7.3543704710851102E-4</v>
      </c>
      <c r="F3" s="50"/>
      <c r="G3" s="29"/>
      <c r="H3" s="29"/>
      <c r="I3" s="29"/>
      <c r="J3" s="29"/>
      <c r="K3" s="29"/>
      <c r="L3" s="29"/>
      <c r="M3" s="29"/>
      <c r="N3" s="70"/>
      <c r="O3" s="70"/>
    </row>
    <row r="4" spans="1:15" s="43" customFormat="1" ht="20.100000000000001" customHeight="1" x14ac:dyDescent="0.2">
      <c r="A4" s="204"/>
      <c r="B4" s="27" t="s">
        <v>4</v>
      </c>
      <c r="C4" s="80">
        <v>421260</v>
      </c>
      <c r="D4" s="82">
        <v>9.9099999999999994E-2</v>
      </c>
      <c r="E4" s="20">
        <f>IF(C4=0,0,(C4-'Oct 17'!C4)/'Oct 17'!C4)</f>
        <v>-9.0361231474168783E-4</v>
      </c>
      <c r="F4" s="50"/>
      <c r="G4" s="29"/>
      <c r="H4" s="29"/>
      <c r="I4" s="29"/>
      <c r="J4" s="29"/>
      <c r="K4" s="29"/>
      <c r="L4" s="29"/>
      <c r="M4" s="29"/>
      <c r="N4" s="70"/>
      <c r="O4" s="70"/>
    </row>
    <row r="5" spans="1:15" s="43" customFormat="1" ht="20.100000000000001" customHeight="1" x14ac:dyDescent="0.2">
      <c r="A5" s="204"/>
      <c r="B5" s="27" t="s">
        <v>5</v>
      </c>
      <c r="C5" s="80">
        <v>610392</v>
      </c>
      <c r="D5" s="82">
        <v>0.14369999999999999</v>
      </c>
      <c r="E5" s="20">
        <f>IF(C5=0,0,(C5-'Oct 17'!C5)/'Oct 17'!C5)</f>
        <v>-5.1415902250837552E-4</v>
      </c>
      <c r="F5" s="50"/>
      <c r="G5" s="29"/>
      <c r="H5" s="29"/>
      <c r="I5" s="29"/>
      <c r="J5" s="29"/>
      <c r="K5" s="29"/>
      <c r="L5" s="29"/>
      <c r="M5" s="29"/>
      <c r="N5" s="70"/>
      <c r="O5" s="70"/>
    </row>
    <row r="6" spans="1:15" s="43" customFormat="1" ht="20.100000000000001" customHeight="1" x14ac:dyDescent="0.2">
      <c r="A6" s="204"/>
      <c r="B6" s="27" t="s">
        <v>6</v>
      </c>
      <c r="C6" s="80">
        <v>692523</v>
      </c>
      <c r="D6" s="82">
        <v>0.16289999999999999</v>
      </c>
      <c r="E6" s="20">
        <f>IF(C6=0,0,(C6-'Oct 17'!C6)/'Oct 17'!C6)</f>
        <v>2.2591691004715166E-3</v>
      </c>
      <c r="F6" s="50"/>
      <c r="G6" s="29"/>
      <c r="H6" s="29"/>
      <c r="I6" s="29"/>
      <c r="J6" s="29"/>
      <c r="K6" s="29"/>
      <c r="L6" s="29"/>
      <c r="M6" s="29"/>
      <c r="N6" s="70"/>
      <c r="O6" s="70"/>
    </row>
    <row r="7" spans="1:15" s="43" customFormat="1" ht="20.100000000000001" customHeight="1" x14ac:dyDescent="0.2">
      <c r="A7" s="204"/>
      <c r="B7" s="27" t="s">
        <v>7</v>
      </c>
      <c r="C7" s="80">
        <v>434886</v>
      </c>
      <c r="D7" s="82">
        <v>0.1023</v>
      </c>
      <c r="E7" s="20">
        <f>IF(C7=0,0,(C7-'Oct 17'!C7)/'Oct 17'!C7)</f>
        <v>-4.2062293567227268E-4</v>
      </c>
      <c r="F7" s="50"/>
      <c r="G7" s="29"/>
      <c r="H7" s="29"/>
      <c r="I7" s="29"/>
      <c r="J7" s="29"/>
      <c r="K7" s="29"/>
      <c r="L7" s="29"/>
      <c r="M7" s="29"/>
      <c r="N7" s="70"/>
      <c r="O7" s="70"/>
    </row>
    <row r="8" spans="1:15" s="43" customFormat="1" ht="20.100000000000001" customHeight="1" x14ac:dyDescent="0.2">
      <c r="A8" s="204"/>
      <c r="B8" s="27" t="s">
        <v>8</v>
      </c>
      <c r="C8" s="80">
        <v>137054</v>
      </c>
      <c r="D8" s="82">
        <v>3.2199999999999999E-2</v>
      </c>
      <c r="E8" s="20">
        <f>IF(C8=0,0,(C8-'Oct 17'!C8)/'Oct 17'!C8)</f>
        <v>-5.6879502960651047E-4</v>
      </c>
      <c r="F8" s="50"/>
      <c r="G8" s="29"/>
      <c r="H8" s="29"/>
      <c r="I8" s="29"/>
      <c r="J8" s="29"/>
      <c r="K8" s="29"/>
      <c r="L8" s="29"/>
      <c r="M8" s="29"/>
      <c r="N8" s="70"/>
      <c r="O8" s="70"/>
    </row>
    <row r="9" spans="1:15" s="43" customFormat="1" ht="20.100000000000001" customHeight="1" x14ac:dyDescent="0.2">
      <c r="A9" s="204"/>
      <c r="B9" s="27" t="s">
        <v>9</v>
      </c>
      <c r="C9" s="80">
        <v>7236</v>
      </c>
      <c r="D9" s="82">
        <v>1.6999999999999999E-3</v>
      </c>
      <c r="E9" s="20">
        <f>IF(C9=0,0,(C9-'Oct 17'!C9)/'Oct 17'!C9)</f>
        <v>-1.1043622308117063E-3</v>
      </c>
      <c r="F9" s="50"/>
      <c r="G9" s="29"/>
      <c r="H9" s="29"/>
      <c r="I9" s="29"/>
      <c r="J9" s="29"/>
      <c r="K9" s="29"/>
      <c r="L9" s="29"/>
      <c r="M9" s="29"/>
      <c r="N9" s="70"/>
      <c r="O9" s="70"/>
    </row>
    <row r="10" spans="1:15" s="43" customFormat="1" ht="20.100000000000001" customHeight="1" x14ac:dyDescent="0.2">
      <c r="A10" s="204"/>
      <c r="B10" s="27" t="s">
        <v>10</v>
      </c>
      <c r="C10" s="80">
        <v>24796</v>
      </c>
      <c r="D10" s="82">
        <v>5.7999999999999996E-3</v>
      </c>
      <c r="E10" s="20">
        <f>IF(C10=0,0,(C10-'Oct 17'!C10)/'Oct 17'!C10)</f>
        <v>-1.0474579002497785E-3</v>
      </c>
      <c r="F10" s="50"/>
      <c r="G10" s="29"/>
      <c r="H10" s="29"/>
      <c r="I10" s="29"/>
      <c r="J10" s="29"/>
      <c r="K10" s="29"/>
      <c r="L10" s="29"/>
      <c r="M10" s="29"/>
      <c r="N10" s="70"/>
      <c r="O10" s="70"/>
    </row>
    <row r="11" spans="1:15" s="49" customFormat="1" ht="20.100000000000001" customHeight="1" x14ac:dyDescent="0.2">
      <c r="A11" s="169" t="s">
        <v>18</v>
      </c>
      <c r="B11" s="170"/>
      <c r="C11" s="93">
        <f>SUM(C3:C10)</f>
        <v>4250758</v>
      </c>
      <c r="D11" s="94">
        <f>SUM(D3:D10)</f>
        <v>1.0000000000000002</v>
      </c>
      <c r="E11" s="94">
        <f>IF(C11=0,0,(C11-'Oct 17'!C11)/'Oct 17'!C11)</f>
        <v>-1.9851340741678077E-4</v>
      </c>
      <c r="F11" s="51"/>
      <c r="G11" s="26"/>
      <c r="H11" s="26"/>
      <c r="I11" s="26"/>
      <c r="J11" s="26"/>
      <c r="K11" s="26"/>
      <c r="L11" s="26"/>
      <c r="M11" s="26"/>
      <c r="N11" s="26"/>
      <c r="O11" s="26"/>
    </row>
    <row r="14" spans="1:15" s="43" customFormat="1" ht="20.100000000000001" customHeight="1" x14ac:dyDescent="0.2">
      <c r="A14" s="169" t="s">
        <v>11</v>
      </c>
      <c r="B14" s="169"/>
      <c r="C14" s="174" t="s">
        <v>1</v>
      </c>
      <c r="D14" s="191"/>
      <c r="E14" s="191"/>
      <c r="F14" s="191"/>
      <c r="G14" s="191"/>
      <c r="H14" s="191"/>
      <c r="I14" s="191"/>
      <c r="J14" s="175"/>
      <c r="K14" s="29"/>
      <c r="L14" s="29"/>
      <c r="M14" s="29"/>
      <c r="N14" s="29"/>
      <c r="O14" s="29"/>
    </row>
    <row r="15" spans="1:15" s="43" customFormat="1" ht="39.950000000000003" customHeight="1" x14ac:dyDescent="0.2">
      <c r="A15" s="169"/>
      <c r="B15" s="169"/>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204" t="s">
        <v>17</v>
      </c>
      <c r="B16" s="27" t="s">
        <v>3</v>
      </c>
      <c r="C16" s="85">
        <v>4927</v>
      </c>
      <c r="D16" s="85">
        <v>82358</v>
      </c>
      <c r="E16" s="85">
        <v>203348</v>
      </c>
      <c r="F16" s="85">
        <v>223168</v>
      </c>
      <c r="G16" s="85">
        <v>193390</v>
      </c>
      <c r="H16" s="85">
        <v>223432</v>
      </c>
      <c r="I16" s="85">
        <f>SUM(C16:H16)</f>
        <v>930623</v>
      </c>
      <c r="J16" s="109">
        <f>I16/'ABS Estimated Population'!D3</f>
        <v>0.29552847193707998</v>
      </c>
      <c r="K16" s="29"/>
      <c r="L16" s="29"/>
      <c r="M16" s="29"/>
      <c r="N16" s="29"/>
    </row>
    <row r="17" spans="1:15" s="43" customFormat="1" ht="20.100000000000001" customHeight="1" x14ac:dyDescent="0.2">
      <c r="A17" s="204"/>
      <c r="B17" s="27" t="s">
        <v>4</v>
      </c>
      <c r="C17" s="85">
        <v>5277</v>
      </c>
      <c r="D17" s="85">
        <v>25050</v>
      </c>
      <c r="E17" s="85">
        <v>61575</v>
      </c>
      <c r="F17" s="85">
        <v>54045</v>
      </c>
      <c r="G17" s="85">
        <v>43529</v>
      </c>
      <c r="H17" s="85">
        <v>49287</v>
      </c>
      <c r="I17" s="85">
        <f t="shared" ref="I17:I23" si="0">SUM(C17:H17)</f>
        <v>238763</v>
      </c>
      <c r="J17" s="109">
        <f>I17/'ABS Estimated Population'!D4</f>
        <v>9.5847836847161236E-2</v>
      </c>
      <c r="K17" s="29"/>
      <c r="L17" s="29"/>
      <c r="M17" s="29"/>
      <c r="N17" s="29"/>
    </row>
    <row r="18" spans="1:15" s="43" customFormat="1" ht="20.100000000000001" customHeight="1" x14ac:dyDescent="0.2">
      <c r="A18" s="204"/>
      <c r="B18" s="27" t="s">
        <v>5</v>
      </c>
      <c r="C18" s="85">
        <v>4937</v>
      </c>
      <c r="D18" s="85">
        <v>59074</v>
      </c>
      <c r="E18" s="85">
        <v>76725</v>
      </c>
      <c r="F18" s="85">
        <v>68242</v>
      </c>
      <c r="G18" s="85">
        <v>44314</v>
      </c>
      <c r="H18" s="85">
        <v>39125</v>
      </c>
      <c r="I18" s="85">
        <f t="shared" si="0"/>
        <v>292417</v>
      </c>
      <c r="J18" s="109">
        <f>I18/'ABS Estimated Population'!D5</f>
        <v>0.15050969068556677</v>
      </c>
      <c r="K18" s="29"/>
      <c r="L18" s="29"/>
      <c r="M18" s="29"/>
      <c r="N18" s="29"/>
    </row>
    <row r="19" spans="1:15" s="43" customFormat="1" ht="20.100000000000001" customHeight="1" x14ac:dyDescent="0.2">
      <c r="A19" s="204"/>
      <c r="B19" s="27" t="s">
        <v>6</v>
      </c>
      <c r="C19" s="85">
        <v>29995</v>
      </c>
      <c r="D19" s="85">
        <v>58894</v>
      </c>
      <c r="E19" s="85">
        <v>61740</v>
      </c>
      <c r="F19" s="85">
        <v>60812</v>
      </c>
      <c r="G19" s="85">
        <v>53880</v>
      </c>
      <c r="H19" s="85">
        <v>62539</v>
      </c>
      <c r="I19" s="85">
        <f t="shared" si="0"/>
        <v>327860</v>
      </c>
      <c r="J19" s="110">
        <f>I19/'ABS Estimated Population'!D6</f>
        <v>0.46429163167651111</v>
      </c>
      <c r="K19" s="29"/>
      <c r="L19" s="29"/>
      <c r="M19" s="29"/>
      <c r="N19" s="29"/>
    </row>
    <row r="20" spans="1:15" s="43" customFormat="1" ht="20.100000000000001" customHeight="1" x14ac:dyDescent="0.2">
      <c r="A20" s="204"/>
      <c r="B20" s="27" t="s">
        <v>7</v>
      </c>
      <c r="C20" s="85">
        <v>2081</v>
      </c>
      <c r="D20" s="85">
        <v>9952</v>
      </c>
      <c r="E20" s="85">
        <v>43708</v>
      </c>
      <c r="F20" s="85">
        <v>55123</v>
      </c>
      <c r="G20" s="85">
        <v>47778</v>
      </c>
      <c r="H20" s="85">
        <v>56732</v>
      </c>
      <c r="I20" s="85">
        <f t="shared" si="0"/>
        <v>215374</v>
      </c>
      <c r="J20" s="110">
        <f>I20/'ABS Estimated Population'!D7</f>
        <v>0.2079290986237757</v>
      </c>
      <c r="K20" s="29"/>
      <c r="L20" s="29"/>
      <c r="M20" s="29"/>
      <c r="N20" s="29"/>
    </row>
    <row r="21" spans="1:15" s="43" customFormat="1" ht="20.100000000000001" customHeight="1" x14ac:dyDescent="0.2">
      <c r="A21" s="204"/>
      <c r="B21" s="27" t="s">
        <v>8</v>
      </c>
      <c r="C21" s="86">
        <v>599</v>
      </c>
      <c r="D21" s="85">
        <v>2363</v>
      </c>
      <c r="E21" s="85">
        <v>12869</v>
      </c>
      <c r="F21" s="85">
        <v>16208</v>
      </c>
      <c r="G21" s="85">
        <v>15669</v>
      </c>
      <c r="H21" s="85">
        <v>19487</v>
      </c>
      <c r="I21" s="85">
        <f t="shared" si="0"/>
        <v>67195</v>
      </c>
      <c r="J21" s="110">
        <f>I21/'ABS Estimated Population'!D8</f>
        <v>0.3169784797109243</v>
      </c>
      <c r="K21" s="29"/>
      <c r="L21" s="29"/>
      <c r="M21" s="29"/>
      <c r="N21" s="29"/>
    </row>
    <row r="22" spans="1:15" s="43" customFormat="1" ht="20.100000000000001" customHeight="1" x14ac:dyDescent="0.2">
      <c r="A22" s="204"/>
      <c r="B22" s="27" t="s">
        <v>9</v>
      </c>
      <c r="C22" s="86">
        <v>161</v>
      </c>
      <c r="D22" s="86">
        <v>581</v>
      </c>
      <c r="E22" s="85">
        <v>946</v>
      </c>
      <c r="F22" s="85">
        <v>1106</v>
      </c>
      <c r="G22" s="86">
        <v>753</v>
      </c>
      <c r="H22" s="86">
        <v>456</v>
      </c>
      <c r="I22" s="85">
        <f t="shared" si="0"/>
        <v>4003</v>
      </c>
      <c r="J22" s="110">
        <f>I22/'ABS Estimated Population'!D9</f>
        <v>4.5493806114331174E-2</v>
      </c>
      <c r="K22" s="29"/>
      <c r="L22" s="29"/>
      <c r="M22" s="29"/>
      <c r="N22" s="29"/>
    </row>
    <row r="23" spans="1:15" s="43" customFormat="1" ht="20.100000000000001" customHeight="1" x14ac:dyDescent="0.2">
      <c r="A23" s="204"/>
      <c r="B23" s="27" t="s">
        <v>10</v>
      </c>
      <c r="C23" s="86">
        <v>574</v>
      </c>
      <c r="D23" s="85">
        <v>2032</v>
      </c>
      <c r="E23" s="85">
        <v>3493</v>
      </c>
      <c r="F23" s="85">
        <v>3362</v>
      </c>
      <c r="G23" s="85">
        <v>2475</v>
      </c>
      <c r="H23" s="85">
        <v>2514</v>
      </c>
      <c r="I23" s="85">
        <f t="shared" si="0"/>
        <v>14450</v>
      </c>
      <c r="J23" s="110">
        <f>I23/'ABS Estimated Population'!D10</f>
        <v>8.9801194449105406E-2</v>
      </c>
      <c r="K23" s="29"/>
      <c r="L23" s="29"/>
      <c r="M23" s="29"/>
      <c r="N23" s="29"/>
    </row>
    <row r="24" spans="1:15" s="43" customFormat="1" ht="20.100000000000001" customHeight="1" x14ac:dyDescent="0.2">
      <c r="A24" s="169" t="s">
        <v>18</v>
      </c>
      <c r="B24" s="170"/>
      <c r="C24" s="83">
        <f>SUM(C16:C23)</f>
        <v>48551</v>
      </c>
      <c r="D24" s="83">
        <f t="shared" ref="D24:I24" si="1">SUM(D16:D23)</f>
        <v>240304</v>
      </c>
      <c r="E24" s="83">
        <f t="shared" si="1"/>
        <v>464404</v>
      </c>
      <c r="F24" s="83">
        <f t="shared" si="1"/>
        <v>482066</v>
      </c>
      <c r="G24" s="83">
        <f t="shared" si="1"/>
        <v>401788</v>
      </c>
      <c r="H24" s="83">
        <f t="shared" si="1"/>
        <v>453572</v>
      </c>
      <c r="I24" s="83">
        <f t="shared" si="1"/>
        <v>2090685</v>
      </c>
      <c r="J24" s="111">
        <f>I24/'ABS Estimated Population'!D11</f>
        <v>0.21364555695395884</v>
      </c>
      <c r="K24" s="29"/>
      <c r="L24" s="29"/>
      <c r="M24" s="29"/>
      <c r="N24" s="29"/>
    </row>
    <row r="27" spans="1:15" s="43" customFormat="1" ht="20.100000000000001" customHeight="1" x14ac:dyDescent="0.2">
      <c r="A27" s="169" t="s">
        <v>11</v>
      </c>
      <c r="B27" s="169"/>
      <c r="C27" s="203" t="s">
        <v>0</v>
      </c>
      <c r="D27" s="203"/>
      <c r="E27" s="203"/>
      <c r="F27" s="203"/>
      <c r="G27" s="203"/>
      <c r="H27" s="203"/>
      <c r="I27" s="203"/>
      <c r="J27" s="175"/>
      <c r="K27" s="29"/>
      <c r="L27" s="29"/>
      <c r="M27" s="29"/>
      <c r="N27" s="29"/>
      <c r="O27" s="29"/>
    </row>
    <row r="28" spans="1:15" s="43" customFormat="1" ht="39.950000000000003" customHeight="1" x14ac:dyDescent="0.2">
      <c r="A28" s="169"/>
      <c r="B28" s="169"/>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68" t="s">
        <v>17</v>
      </c>
      <c r="B29" s="27" t="s">
        <v>3</v>
      </c>
      <c r="C29" s="80">
        <v>1598</v>
      </c>
      <c r="D29" s="80">
        <v>82101</v>
      </c>
      <c r="E29" s="80">
        <v>205213</v>
      </c>
      <c r="F29" s="80">
        <v>228389</v>
      </c>
      <c r="G29" s="80">
        <v>206928</v>
      </c>
      <c r="H29" s="80">
        <v>267726</v>
      </c>
      <c r="I29" s="80">
        <f>SUM(C29:H29)</f>
        <v>991955</v>
      </c>
      <c r="J29" s="110">
        <f>I29/'ABS Estimated Population'!C3</f>
        <v>0.32590978788947084</v>
      </c>
      <c r="K29" s="29"/>
      <c r="L29" s="29"/>
      <c r="M29" s="29"/>
      <c r="N29" s="29"/>
    </row>
    <row r="30" spans="1:15" s="43" customFormat="1" ht="20.100000000000001" customHeight="1" x14ac:dyDescent="0.2">
      <c r="A30" s="168"/>
      <c r="B30" s="27" t="s">
        <v>4</v>
      </c>
      <c r="C30" s="80">
        <v>1611</v>
      </c>
      <c r="D30" s="80">
        <v>16986</v>
      </c>
      <c r="E30" s="80">
        <v>43899</v>
      </c>
      <c r="F30" s="80">
        <v>39754</v>
      </c>
      <c r="G30" s="80">
        <v>35321</v>
      </c>
      <c r="H30" s="80">
        <v>41210</v>
      </c>
      <c r="I30" s="80">
        <f t="shared" ref="I30:I36" si="2">SUM(C30:H30)</f>
        <v>178781</v>
      </c>
      <c r="J30" s="110">
        <f>I30/'ABS Estimated Population'!C4</f>
        <v>7.4805862758495739E-2</v>
      </c>
      <c r="K30" s="29"/>
      <c r="L30" s="29"/>
      <c r="M30" s="29"/>
      <c r="N30" s="29"/>
    </row>
    <row r="31" spans="1:15" s="43" customFormat="1" ht="20.100000000000001" customHeight="1" x14ac:dyDescent="0.2">
      <c r="A31" s="168"/>
      <c r="B31" s="27" t="s">
        <v>5</v>
      </c>
      <c r="C31" s="80">
        <v>1329</v>
      </c>
      <c r="D31" s="80">
        <v>61565</v>
      </c>
      <c r="E31" s="80">
        <v>88258</v>
      </c>
      <c r="F31" s="80">
        <v>74531</v>
      </c>
      <c r="G31" s="80">
        <v>47414</v>
      </c>
      <c r="H31" s="80">
        <v>44876</v>
      </c>
      <c r="I31" s="80">
        <f t="shared" si="2"/>
        <v>317973</v>
      </c>
      <c r="J31" s="110">
        <f>I31/'ABS Estimated Population'!C5</f>
        <v>0.16852653431793693</v>
      </c>
      <c r="K31" s="29"/>
      <c r="L31" s="29"/>
      <c r="M31" s="29"/>
      <c r="N31" s="29"/>
    </row>
    <row r="32" spans="1:15" s="43" customFormat="1" ht="20.100000000000001" customHeight="1" x14ac:dyDescent="0.2">
      <c r="A32" s="168"/>
      <c r="B32" s="27" t="s">
        <v>6</v>
      </c>
      <c r="C32" s="80">
        <v>32910</v>
      </c>
      <c r="D32" s="80">
        <v>67253</v>
      </c>
      <c r="E32" s="80">
        <v>68170</v>
      </c>
      <c r="F32" s="80">
        <v>64849</v>
      </c>
      <c r="G32" s="80">
        <v>57802</v>
      </c>
      <c r="H32" s="80">
        <v>73594</v>
      </c>
      <c r="I32" s="80">
        <f t="shared" si="2"/>
        <v>364578</v>
      </c>
      <c r="J32" s="110">
        <f>I32/'ABS Estimated Population'!C6</f>
        <v>0.53435794762507094</v>
      </c>
      <c r="K32" s="29"/>
      <c r="L32" s="29"/>
      <c r="M32" s="29"/>
      <c r="N32" s="29"/>
    </row>
    <row r="33" spans="1:16" s="43" customFormat="1" ht="20.100000000000001" customHeight="1" x14ac:dyDescent="0.2">
      <c r="A33" s="168"/>
      <c r="B33" s="27" t="s">
        <v>7</v>
      </c>
      <c r="C33" s="79">
        <v>598</v>
      </c>
      <c r="D33" s="80">
        <v>7470</v>
      </c>
      <c r="E33" s="80">
        <v>42496</v>
      </c>
      <c r="F33" s="80">
        <v>55250</v>
      </c>
      <c r="G33" s="80">
        <v>49092</v>
      </c>
      <c r="H33" s="80">
        <v>63321</v>
      </c>
      <c r="I33" s="80">
        <f t="shared" si="2"/>
        <v>218227</v>
      </c>
      <c r="J33" s="110">
        <f>I33/'ABS Estimated Population'!C7</f>
        <v>0.20847416176434061</v>
      </c>
      <c r="K33" s="29"/>
      <c r="L33" s="29"/>
      <c r="M33" s="29"/>
      <c r="N33" s="29"/>
    </row>
    <row r="34" spans="1:16" s="43" customFormat="1" ht="20.100000000000001" customHeight="1" x14ac:dyDescent="0.2">
      <c r="A34" s="168"/>
      <c r="B34" s="27" t="s">
        <v>8</v>
      </c>
      <c r="C34" s="79">
        <v>181</v>
      </c>
      <c r="D34" s="80">
        <v>1611</v>
      </c>
      <c r="E34" s="80">
        <v>12867</v>
      </c>
      <c r="F34" s="80">
        <v>16516</v>
      </c>
      <c r="G34" s="80">
        <v>16255</v>
      </c>
      <c r="H34" s="80">
        <v>22429</v>
      </c>
      <c r="I34" s="80">
        <f t="shared" si="2"/>
        <v>69859</v>
      </c>
      <c r="J34" s="110">
        <f>I34/'ABS Estimated Population'!C8</f>
        <v>0.33820688720304809</v>
      </c>
      <c r="K34" s="29"/>
      <c r="L34" s="29"/>
      <c r="M34" s="29"/>
      <c r="N34" s="29"/>
    </row>
    <row r="35" spans="1:16" s="43" customFormat="1" ht="20.100000000000001" customHeight="1" x14ac:dyDescent="0.2">
      <c r="A35" s="168"/>
      <c r="B35" s="27" t="s">
        <v>9</v>
      </c>
      <c r="C35" s="79">
        <v>36</v>
      </c>
      <c r="D35" s="79">
        <v>289</v>
      </c>
      <c r="E35" s="79">
        <v>625</v>
      </c>
      <c r="F35" s="79">
        <v>1006</v>
      </c>
      <c r="G35" s="79">
        <v>771</v>
      </c>
      <c r="H35" s="79">
        <v>506</v>
      </c>
      <c r="I35" s="80">
        <f t="shared" si="2"/>
        <v>3233</v>
      </c>
      <c r="J35" s="110">
        <f>I35/'ABS Estimated Population'!C9</f>
        <v>3.2452345341939109E-2</v>
      </c>
      <c r="K35" s="29"/>
      <c r="L35" s="29"/>
      <c r="M35" s="29"/>
      <c r="N35" s="29"/>
    </row>
    <row r="36" spans="1:16" s="43" customFormat="1" ht="20.100000000000001" customHeight="1" x14ac:dyDescent="0.2">
      <c r="A36" s="168"/>
      <c r="B36" s="27" t="s">
        <v>10</v>
      </c>
      <c r="C36" s="79">
        <v>182</v>
      </c>
      <c r="D36" s="80">
        <v>1042</v>
      </c>
      <c r="E36" s="80">
        <v>2215</v>
      </c>
      <c r="F36" s="80">
        <v>2647</v>
      </c>
      <c r="G36" s="80">
        <v>2085</v>
      </c>
      <c r="H36" s="80">
        <v>2175</v>
      </c>
      <c r="I36" s="80">
        <f t="shared" si="2"/>
        <v>10346</v>
      </c>
      <c r="J36" s="110">
        <f>I36/'ABS Estimated Population'!C10</f>
        <v>6.6491002570694083E-2</v>
      </c>
      <c r="K36" s="29"/>
      <c r="L36" s="29"/>
      <c r="M36" s="29"/>
      <c r="N36" s="29"/>
    </row>
    <row r="37" spans="1:16" s="43" customFormat="1" ht="20.100000000000001" customHeight="1" x14ac:dyDescent="0.2">
      <c r="A37" s="169" t="s">
        <v>18</v>
      </c>
      <c r="B37" s="170"/>
      <c r="C37" s="83">
        <f>SUM(C29:C36)</f>
        <v>38445</v>
      </c>
      <c r="D37" s="83">
        <f t="shared" ref="D37:I37" si="3">SUM(D29:D36)</f>
        <v>238317</v>
      </c>
      <c r="E37" s="83">
        <f t="shared" si="3"/>
        <v>463743</v>
      </c>
      <c r="F37" s="83">
        <f t="shared" si="3"/>
        <v>482942</v>
      </c>
      <c r="G37" s="83">
        <f t="shared" si="3"/>
        <v>415668</v>
      </c>
      <c r="H37" s="83">
        <f t="shared" si="3"/>
        <v>515837</v>
      </c>
      <c r="I37" s="83">
        <f t="shared" si="3"/>
        <v>2154952</v>
      </c>
      <c r="J37" s="111">
        <f>I37/'ABS Estimated Population'!C11</f>
        <v>0.2265699385987047</v>
      </c>
      <c r="K37" s="29"/>
      <c r="L37" s="29"/>
      <c r="M37" s="29"/>
      <c r="N37" s="29"/>
    </row>
    <row r="40" spans="1:16" s="43" customFormat="1" ht="20.100000000000001" customHeight="1" x14ac:dyDescent="0.2">
      <c r="A40" s="169" t="s">
        <v>11</v>
      </c>
      <c r="B40" s="175"/>
      <c r="C40" s="175"/>
      <c r="D40" s="174" t="s">
        <v>20</v>
      </c>
      <c r="E40" s="174"/>
      <c r="F40" s="174"/>
      <c r="G40" s="174"/>
      <c r="H40" s="174"/>
      <c r="I40" s="174"/>
      <c r="J40" s="174"/>
      <c r="K40" s="42"/>
      <c r="L40" s="42"/>
      <c r="M40" s="29"/>
      <c r="N40" s="29"/>
      <c r="O40" s="29"/>
      <c r="P40" s="29"/>
    </row>
    <row r="41" spans="1:16" s="43" customFormat="1" ht="20.100000000000001" customHeight="1" x14ac:dyDescent="0.2">
      <c r="A41" s="175"/>
      <c r="B41" s="175"/>
      <c r="C41" s="175"/>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68" t="s">
        <v>17</v>
      </c>
      <c r="B42" s="191"/>
      <c r="C42" s="27" t="s">
        <v>3</v>
      </c>
      <c r="D42" s="88">
        <v>0</v>
      </c>
      <c r="E42" s="88">
        <v>0</v>
      </c>
      <c r="F42" s="88">
        <v>2</v>
      </c>
      <c r="G42" s="88">
        <v>9</v>
      </c>
      <c r="H42" s="88">
        <v>11</v>
      </c>
      <c r="I42" s="88">
        <v>11</v>
      </c>
      <c r="J42" s="89">
        <f>SUM(D42:I42)</f>
        <v>33</v>
      </c>
      <c r="K42" s="29"/>
      <c r="L42" s="29"/>
      <c r="M42" s="29"/>
      <c r="N42" s="29"/>
      <c r="O42" s="29"/>
    </row>
    <row r="43" spans="1:16" s="43" customFormat="1" ht="20.100000000000001" customHeight="1" x14ac:dyDescent="0.2">
      <c r="A43" s="191"/>
      <c r="B43" s="191"/>
      <c r="C43" s="27" t="s">
        <v>4</v>
      </c>
      <c r="D43" s="88">
        <v>0</v>
      </c>
      <c r="E43" s="88">
        <v>354</v>
      </c>
      <c r="F43" s="88">
        <v>1347</v>
      </c>
      <c r="G43" s="88">
        <v>812</v>
      </c>
      <c r="H43" s="88">
        <v>703</v>
      </c>
      <c r="I43" s="88">
        <v>500</v>
      </c>
      <c r="J43" s="89">
        <f t="shared" ref="J43:J49" si="4">SUM(D43:I43)</f>
        <v>3716</v>
      </c>
      <c r="K43" s="29"/>
      <c r="L43" s="29"/>
      <c r="M43" s="29"/>
      <c r="N43" s="29"/>
      <c r="O43" s="29"/>
    </row>
    <row r="44" spans="1:16" s="43" customFormat="1" ht="20.100000000000001" customHeight="1" x14ac:dyDescent="0.2">
      <c r="A44" s="191"/>
      <c r="B44" s="191"/>
      <c r="C44" s="27" t="s">
        <v>5</v>
      </c>
      <c r="D44" s="88">
        <v>0</v>
      </c>
      <c r="E44" s="88">
        <v>0</v>
      </c>
      <c r="F44" s="88">
        <v>1</v>
      </c>
      <c r="G44" s="88">
        <v>0</v>
      </c>
      <c r="H44" s="88">
        <v>0</v>
      </c>
      <c r="I44" s="88">
        <v>1</v>
      </c>
      <c r="J44" s="89">
        <f t="shared" si="4"/>
        <v>2</v>
      </c>
      <c r="K44" s="29"/>
      <c r="L44" s="29"/>
      <c r="M44" s="29"/>
      <c r="N44" s="29"/>
      <c r="O44" s="29"/>
    </row>
    <row r="45" spans="1:16" s="43" customFormat="1" ht="20.100000000000001" customHeight="1" x14ac:dyDescent="0.2">
      <c r="A45" s="191"/>
      <c r="B45" s="191"/>
      <c r="C45" s="27" t="s">
        <v>6</v>
      </c>
      <c r="D45" s="88">
        <v>0</v>
      </c>
      <c r="E45" s="88">
        <v>12</v>
      </c>
      <c r="F45" s="88">
        <v>34</v>
      </c>
      <c r="G45" s="88">
        <v>17</v>
      </c>
      <c r="H45" s="88">
        <v>12</v>
      </c>
      <c r="I45" s="88">
        <v>10</v>
      </c>
      <c r="J45" s="89">
        <f t="shared" si="4"/>
        <v>85</v>
      </c>
      <c r="K45" s="29"/>
      <c r="L45" s="29"/>
      <c r="M45" s="29"/>
      <c r="N45" s="29"/>
      <c r="O45" s="29"/>
    </row>
    <row r="46" spans="1:16" s="43" customFormat="1" ht="20.100000000000001" customHeight="1" x14ac:dyDescent="0.2">
      <c r="A46" s="191"/>
      <c r="B46" s="191"/>
      <c r="C46" s="27" t="s">
        <v>7</v>
      </c>
      <c r="D46" s="88">
        <v>0</v>
      </c>
      <c r="E46" s="88">
        <v>59</v>
      </c>
      <c r="F46" s="88">
        <v>354</v>
      </c>
      <c r="G46" s="88">
        <v>324</v>
      </c>
      <c r="H46" s="88">
        <v>269</v>
      </c>
      <c r="I46" s="88">
        <v>279</v>
      </c>
      <c r="J46" s="89">
        <f t="shared" si="4"/>
        <v>1285</v>
      </c>
      <c r="K46" s="29"/>
      <c r="L46" s="29"/>
      <c r="M46" s="29"/>
      <c r="N46" s="29"/>
      <c r="O46" s="29"/>
    </row>
    <row r="47" spans="1:16" s="43" customFormat="1" ht="20.100000000000001" customHeight="1" x14ac:dyDescent="0.2">
      <c r="A47" s="191"/>
      <c r="B47" s="191"/>
      <c r="C47" s="27" t="s">
        <v>8</v>
      </c>
      <c r="D47" s="88">
        <v>0</v>
      </c>
      <c r="E47" s="88">
        <v>0</v>
      </c>
      <c r="F47" s="88">
        <v>0</v>
      </c>
      <c r="G47" s="88">
        <v>0</v>
      </c>
      <c r="H47" s="88">
        <v>0</v>
      </c>
      <c r="I47" s="88">
        <v>0</v>
      </c>
      <c r="J47" s="89">
        <f t="shared" si="4"/>
        <v>0</v>
      </c>
      <c r="K47" s="29"/>
      <c r="L47" s="29"/>
      <c r="M47" s="29"/>
      <c r="N47" s="29"/>
      <c r="O47" s="29"/>
    </row>
    <row r="48" spans="1:16" s="43" customFormat="1" ht="20.100000000000001" customHeight="1" x14ac:dyDescent="0.2">
      <c r="A48" s="191"/>
      <c r="B48" s="191"/>
      <c r="C48" s="27" t="s">
        <v>9</v>
      </c>
      <c r="D48" s="88">
        <v>0</v>
      </c>
      <c r="E48" s="88">
        <v>0</v>
      </c>
      <c r="F48" s="88">
        <v>0</v>
      </c>
      <c r="G48" s="88">
        <v>0</v>
      </c>
      <c r="H48" s="88">
        <v>0</v>
      </c>
      <c r="I48" s="88">
        <v>0</v>
      </c>
      <c r="J48" s="89">
        <f t="shared" si="4"/>
        <v>0</v>
      </c>
      <c r="K48" s="29"/>
      <c r="L48" s="29"/>
      <c r="M48" s="29"/>
      <c r="N48" s="29"/>
      <c r="O48" s="29"/>
    </row>
    <row r="49" spans="1:15" s="43" customFormat="1" ht="20.100000000000001" customHeight="1" x14ac:dyDescent="0.2">
      <c r="A49" s="191"/>
      <c r="B49" s="191"/>
      <c r="C49" s="27" t="s">
        <v>10</v>
      </c>
      <c r="D49" s="88">
        <v>0</v>
      </c>
      <c r="E49" s="88">
        <v>0</v>
      </c>
      <c r="F49" s="88">
        <v>0</v>
      </c>
      <c r="G49" s="88">
        <v>0</v>
      </c>
      <c r="H49" s="88">
        <v>0</v>
      </c>
      <c r="I49" s="88">
        <v>0</v>
      </c>
      <c r="J49" s="89">
        <f t="shared" si="4"/>
        <v>0</v>
      </c>
      <c r="L49" s="29"/>
      <c r="M49" s="29"/>
      <c r="N49" s="29"/>
      <c r="O49" s="29"/>
    </row>
    <row r="50" spans="1:15" s="43" customFormat="1" ht="20.100000000000001" customHeight="1" x14ac:dyDescent="0.2">
      <c r="A50" s="169" t="s">
        <v>18</v>
      </c>
      <c r="B50" s="175"/>
      <c r="C50" s="175"/>
      <c r="D50" s="91">
        <f t="shared" ref="D50:I50" si="5">SUM(D42:D49)</f>
        <v>0</v>
      </c>
      <c r="E50" s="91">
        <f t="shared" si="5"/>
        <v>425</v>
      </c>
      <c r="F50" s="91">
        <f t="shared" si="5"/>
        <v>1738</v>
      </c>
      <c r="G50" s="91">
        <f t="shared" si="5"/>
        <v>1162</v>
      </c>
      <c r="H50" s="91">
        <f t="shared" si="5"/>
        <v>995</v>
      </c>
      <c r="I50" s="91">
        <f t="shared" si="5"/>
        <v>801</v>
      </c>
      <c r="J50" s="91">
        <f>SUM(J42:J49)</f>
        <v>5121</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241" t="s">
        <v>19</v>
      </c>
      <c r="B52" s="242"/>
      <c r="C52" s="242"/>
      <c r="D52" s="242"/>
      <c r="E52" s="242"/>
      <c r="F52" s="242"/>
      <c r="G52" s="242"/>
      <c r="H52" s="242"/>
      <c r="I52" s="242"/>
      <c r="J52" s="242"/>
      <c r="M52" s="74"/>
      <c r="N52" s="74"/>
      <c r="O52" s="74"/>
    </row>
    <row r="53" spans="1:15" s="65" customFormat="1" ht="20.100000000000001" customHeight="1" x14ac:dyDescent="0.2">
      <c r="A53" s="187" t="s">
        <v>32</v>
      </c>
      <c r="B53" s="187"/>
      <c r="C53" s="187"/>
      <c r="D53" s="187"/>
      <c r="E53" s="187"/>
      <c r="F53" s="187"/>
      <c r="G53" s="187"/>
      <c r="H53" s="187"/>
      <c r="I53" s="187"/>
      <c r="J53" s="187"/>
      <c r="K53" s="66"/>
      <c r="L53" s="66"/>
      <c r="M53" s="66"/>
      <c r="N53" s="66"/>
      <c r="O53" s="74"/>
    </row>
    <row r="54" spans="1:15" s="65" customFormat="1" ht="20.100000000000001" customHeight="1" x14ac:dyDescent="0.2">
      <c r="A54" s="187"/>
      <c r="B54" s="187"/>
      <c r="C54" s="187"/>
      <c r="D54" s="187"/>
      <c r="E54" s="187"/>
      <c r="F54" s="187"/>
      <c r="G54" s="187"/>
      <c r="H54" s="187"/>
      <c r="I54" s="187"/>
      <c r="J54" s="187"/>
      <c r="K54" s="66"/>
      <c r="L54" s="66"/>
      <c r="M54" s="66"/>
      <c r="N54" s="66"/>
      <c r="O54" s="74"/>
    </row>
    <row r="55" spans="1:15" s="65" customFormat="1" ht="20.100000000000001" customHeight="1" x14ac:dyDescent="0.2">
      <c r="A55" s="185" t="s">
        <v>56</v>
      </c>
      <c r="B55" s="185"/>
      <c r="C55" s="185"/>
      <c r="D55" s="185"/>
      <c r="E55" s="185"/>
      <c r="F55" s="185"/>
      <c r="G55" s="185"/>
      <c r="H55" s="185"/>
      <c r="I55" s="185"/>
      <c r="J55" s="185"/>
      <c r="K55" s="66"/>
      <c r="L55" s="66"/>
      <c r="M55" s="66"/>
      <c r="N55" s="74"/>
      <c r="O55" s="74"/>
    </row>
    <row r="56" spans="1:15" s="65" customFormat="1" ht="20.100000000000001" customHeight="1" x14ac:dyDescent="0.2">
      <c r="A56" s="188" t="s">
        <v>30</v>
      </c>
      <c r="B56" s="189"/>
      <c r="C56" s="189"/>
      <c r="D56" s="189"/>
      <c r="E56" s="189"/>
      <c r="F56" s="189"/>
      <c r="G56" s="189"/>
      <c r="H56" s="189"/>
      <c r="I56" s="189"/>
      <c r="J56" s="189"/>
      <c r="K56" s="67"/>
      <c r="L56" s="67"/>
      <c r="M56" s="32"/>
      <c r="N56" s="74"/>
      <c r="O56" s="74"/>
    </row>
    <row r="57" spans="1:15" s="65" customFormat="1" ht="12.75" x14ac:dyDescent="0.2">
      <c r="A57" s="187" t="s">
        <v>31</v>
      </c>
      <c r="B57" s="190"/>
      <c r="C57" s="190"/>
      <c r="D57" s="190"/>
      <c r="E57" s="190"/>
      <c r="F57" s="190"/>
      <c r="G57" s="190"/>
      <c r="H57" s="190"/>
      <c r="I57" s="190"/>
      <c r="J57" s="190"/>
      <c r="K57" s="75"/>
      <c r="L57" s="75"/>
      <c r="M57" s="66"/>
      <c r="N57" s="74"/>
      <c r="O57" s="74"/>
    </row>
    <row r="58" spans="1:15" s="65" customFormat="1" ht="20.100000000000001" customHeight="1" x14ac:dyDescent="0.2">
      <c r="A58" s="245"/>
      <c r="B58" s="190"/>
      <c r="C58" s="190"/>
      <c r="D58" s="190"/>
      <c r="E58" s="190"/>
      <c r="F58" s="190"/>
      <c r="G58" s="190"/>
      <c r="H58" s="190"/>
      <c r="I58" s="190"/>
      <c r="J58" s="190"/>
      <c r="K58" s="75"/>
      <c r="L58" s="75"/>
      <c r="M58" s="66"/>
      <c r="N58" s="74"/>
      <c r="O58" s="74"/>
    </row>
    <row r="59" spans="1:15" s="76" customFormat="1" ht="20.100000000000001" customHeight="1" x14ac:dyDescent="0.2">
      <c r="A59" s="243" t="s">
        <v>57</v>
      </c>
      <c r="B59" s="244"/>
      <c r="C59" s="244"/>
      <c r="D59" s="244"/>
      <c r="E59" s="244"/>
      <c r="F59" s="244"/>
      <c r="G59" s="244"/>
      <c r="H59" s="244"/>
      <c r="I59" s="244"/>
      <c r="J59" s="244"/>
      <c r="K59" s="68"/>
      <c r="L59" s="68"/>
    </row>
    <row r="60" spans="1:15" ht="20.100000000000001" customHeight="1" x14ac:dyDescent="0.2">
      <c r="A60" s="81"/>
      <c r="B60" s="81"/>
      <c r="C60" s="81"/>
      <c r="D60" s="81"/>
      <c r="E60" s="81"/>
      <c r="F60" s="81"/>
      <c r="G60" s="81"/>
      <c r="H60" s="81"/>
      <c r="I60" s="81"/>
      <c r="J60" s="81"/>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30/11/2017</oddHeader>
  </headerFooter>
  <ignoredErrors>
    <ignoredError sqref="J17: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Z60"/>
  <sheetViews>
    <sheetView view="pageLayout" zoomScaleNormal="100" workbookViewId="0">
      <selection activeCell="G4" sqref="G4"/>
    </sheetView>
  </sheetViews>
  <sheetFormatPr defaultRowHeight="20.100000000000001" customHeight="1" x14ac:dyDescent="0.2"/>
  <cols>
    <col min="1" max="2" width="8.7109375" style="46" customWidth="1"/>
    <col min="3" max="15" width="12.7109375" style="46" customWidth="1"/>
    <col min="16" max="23" width="12.7109375" style="54" customWidth="1"/>
    <col min="24" max="16384" width="9.140625" style="54"/>
  </cols>
  <sheetData>
    <row r="1" spans="1:78" s="43" customFormat="1" ht="20.100000000000001" customHeight="1" x14ac:dyDescent="0.2">
      <c r="A1" s="180" t="s">
        <v>11</v>
      </c>
      <c r="B1" s="201"/>
      <c r="C1" s="208"/>
      <c r="D1" s="208"/>
      <c r="E1" s="208"/>
      <c r="F1" s="63"/>
      <c r="H1" s="29"/>
      <c r="I1" s="29"/>
      <c r="J1" s="29"/>
      <c r="K1" s="29"/>
      <c r="L1" s="29"/>
      <c r="M1" s="29"/>
      <c r="N1" s="29"/>
      <c r="O1" s="29"/>
    </row>
    <row r="2" spans="1:78" s="49" customFormat="1" ht="50.1" customHeight="1" x14ac:dyDescent="0.2">
      <c r="A2" s="201"/>
      <c r="B2" s="201"/>
      <c r="C2" s="13" t="s">
        <v>22</v>
      </c>
      <c r="D2" s="13" t="s">
        <v>23</v>
      </c>
      <c r="E2" s="17" t="s">
        <v>24</v>
      </c>
      <c r="F2" s="48"/>
      <c r="G2" s="26"/>
      <c r="H2" s="26"/>
      <c r="I2" s="26"/>
      <c r="J2" s="26"/>
      <c r="K2" s="26"/>
      <c r="L2" s="26"/>
      <c r="M2" s="26"/>
      <c r="N2" s="26"/>
      <c r="O2" s="26"/>
    </row>
    <row r="3" spans="1:78" s="43" customFormat="1" ht="20.100000000000001" customHeight="1" x14ac:dyDescent="0.2">
      <c r="A3" s="204" t="s">
        <v>17</v>
      </c>
      <c r="B3" s="27" t="s">
        <v>3</v>
      </c>
      <c r="C3" s="148">
        <v>1921628</v>
      </c>
      <c r="D3" s="149">
        <v>0.45200000000000001</v>
      </c>
      <c r="E3" s="20">
        <f>IF(C3=0,0,(C3-'Nov 17'!C3)/'Nov 17'!C3)</f>
        <v>-5.1128387385695811E-4</v>
      </c>
      <c r="F3" s="50"/>
      <c r="G3" s="29"/>
      <c r="H3" s="29"/>
      <c r="I3" s="29"/>
      <c r="J3" s="29"/>
      <c r="K3" s="29"/>
      <c r="L3" s="29"/>
      <c r="M3" s="29"/>
      <c r="N3" s="29"/>
      <c r="O3" s="29"/>
    </row>
    <row r="4" spans="1:78" s="43" customFormat="1" ht="20.100000000000001" customHeight="1" x14ac:dyDescent="0.2">
      <c r="A4" s="204"/>
      <c r="B4" s="27" t="s">
        <v>4</v>
      </c>
      <c r="C4" s="148">
        <v>421184</v>
      </c>
      <c r="D4" s="149">
        <v>9.9099999999999994E-2</v>
      </c>
      <c r="E4" s="20">
        <f>IF(C4=0,0,(C4-'Nov 17'!C4)/'Nov 17'!C4)</f>
        <v>-1.804111475098514E-4</v>
      </c>
      <c r="F4" s="50"/>
      <c r="G4" s="29"/>
      <c r="H4" s="29"/>
      <c r="I4" s="29"/>
      <c r="J4" s="29"/>
      <c r="K4" s="29"/>
      <c r="L4" s="29"/>
      <c r="M4" s="29"/>
      <c r="N4" s="29"/>
      <c r="O4" s="29"/>
    </row>
    <row r="5" spans="1:78" s="43" customFormat="1" ht="20.100000000000001" customHeight="1" x14ac:dyDescent="0.2">
      <c r="A5" s="204"/>
      <c r="B5" s="27" t="s">
        <v>5</v>
      </c>
      <c r="C5" s="148">
        <v>610210</v>
      </c>
      <c r="D5" s="149">
        <v>0.14349999999999999</v>
      </c>
      <c r="E5" s="20">
        <f>IF(C5=0,0,(C5-'Nov 17'!C5)/'Nov 17'!C5)</f>
        <v>-2.9816904546586456E-4</v>
      </c>
      <c r="F5" s="50"/>
      <c r="G5" s="29"/>
      <c r="H5" s="29"/>
      <c r="I5" s="29"/>
      <c r="J5" s="29"/>
      <c r="K5" s="29"/>
      <c r="L5" s="29"/>
      <c r="M5" s="29"/>
      <c r="N5" s="29"/>
      <c r="O5" s="29"/>
    </row>
    <row r="6" spans="1:78" s="43" customFormat="1" ht="20.100000000000001" customHeight="1" x14ac:dyDescent="0.2">
      <c r="A6" s="204"/>
      <c r="B6" s="27" t="s">
        <v>6</v>
      </c>
      <c r="C6" s="148">
        <v>694287</v>
      </c>
      <c r="D6" s="149">
        <v>0.1633</v>
      </c>
      <c r="E6" s="20">
        <f>IF(C6=0,0,(C6-'Nov 17'!C6)/'Nov 17'!C6)</f>
        <v>2.5472078183684872E-3</v>
      </c>
      <c r="F6" s="50"/>
      <c r="G6" s="29"/>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78" s="43" customFormat="1" ht="20.100000000000001" customHeight="1" x14ac:dyDescent="0.2">
      <c r="A7" s="204"/>
      <c r="B7" s="27" t="s">
        <v>7</v>
      </c>
      <c r="C7" s="148">
        <v>434902</v>
      </c>
      <c r="D7" s="149">
        <v>0.1024</v>
      </c>
      <c r="E7" s="20">
        <f>IF(C7=0,0,(C7-'Nov 17'!C7)/'Nov 17'!C7)</f>
        <v>3.6791251040502568E-5</v>
      </c>
      <c r="F7" s="50"/>
      <c r="G7" s="29"/>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row>
    <row r="8" spans="1:78" s="43" customFormat="1" ht="20.100000000000001" customHeight="1" x14ac:dyDescent="0.2">
      <c r="A8" s="204"/>
      <c r="B8" s="27" t="s">
        <v>8</v>
      </c>
      <c r="C8" s="148">
        <v>137040</v>
      </c>
      <c r="D8" s="149">
        <v>3.2199999999999999E-2</v>
      </c>
      <c r="E8" s="20">
        <f>IF(C8=0,0,(C8-'Nov 17'!C8)/'Nov 17'!C8)</f>
        <v>-1.0214951770834854E-4</v>
      </c>
      <c r="F8" s="50"/>
      <c r="G8" s="29"/>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row>
    <row r="9" spans="1:78" s="43" customFormat="1" ht="20.100000000000001" customHeight="1" x14ac:dyDescent="0.2">
      <c r="A9" s="204"/>
      <c r="B9" s="27" t="s">
        <v>9</v>
      </c>
      <c r="C9" s="148">
        <v>7225</v>
      </c>
      <c r="D9" s="149">
        <v>1.6999999999999999E-3</v>
      </c>
      <c r="E9" s="20">
        <f>IF(C9=0,0,(C9-'Nov 17'!C9)/'Nov 17'!C9)</f>
        <v>-1.5201768933112217E-3</v>
      </c>
      <c r="F9" s="50"/>
      <c r="G9" s="29"/>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row>
    <row r="10" spans="1:78" s="43" customFormat="1" ht="20.100000000000001" customHeight="1" x14ac:dyDescent="0.2">
      <c r="A10" s="204"/>
      <c r="B10" s="27" t="s">
        <v>10</v>
      </c>
      <c r="C10" s="148">
        <v>24780</v>
      </c>
      <c r="D10" s="149">
        <v>5.7999999999999996E-3</v>
      </c>
      <c r="E10" s="20">
        <f>IF(C10=0,0,(C10-'Nov 17'!C10)/'Nov 17'!C10)</f>
        <v>-6.4526536538151314E-4</v>
      </c>
      <c r="F10" s="50"/>
      <c r="G10" s="29"/>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row>
    <row r="11" spans="1:78" s="49" customFormat="1" ht="20.100000000000001" customHeight="1" x14ac:dyDescent="0.2">
      <c r="A11" s="169" t="s">
        <v>18</v>
      </c>
      <c r="B11" s="170"/>
      <c r="C11" s="83">
        <f>SUM(C3:C10)</f>
        <v>4251256</v>
      </c>
      <c r="D11" s="84">
        <f>SUM(D3:D10)</f>
        <v>1</v>
      </c>
      <c r="E11" s="84">
        <f>IF(C11=0,0,(C11-'Nov 17'!C11)/'Nov 17'!C11)</f>
        <v>1.171555755467613E-4</v>
      </c>
      <c r="F11" s="51"/>
      <c r="G11" s="26"/>
      <c r="H11" s="26"/>
      <c r="I11" s="26"/>
      <c r="J11" s="26"/>
      <c r="K11" s="26"/>
      <c r="L11" s="26"/>
      <c r="M11" s="26"/>
      <c r="N11" s="26"/>
      <c r="O11" s="26"/>
    </row>
    <row r="14" spans="1:78" s="43" customFormat="1" ht="20.100000000000001" customHeight="1" x14ac:dyDescent="0.2">
      <c r="A14" s="169" t="s">
        <v>11</v>
      </c>
      <c r="B14" s="169"/>
      <c r="C14" s="176" t="s">
        <v>1</v>
      </c>
      <c r="D14" s="206"/>
      <c r="E14" s="206"/>
      <c r="F14" s="206"/>
      <c r="G14" s="206"/>
      <c r="H14" s="206"/>
      <c r="I14" s="206"/>
      <c r="J14" s="225"/>
      <c r="K14" s="29"/>
      <c r="L14" s="29"/>
      <c r="M14" s="29"/>
      <c r="N14" s="29"/>
      <c r="O14" s="29"/>
    </row>
    <row r="15" spans="1:78" s="43" customFormat="1" ht="39.950000000000003" customHeight="1" x14ac:dyDescent="0.2">
      <c r="A15" s="169"/>
      <c r="B15" s="169"/>
      <c r="C15" s="27" t="s">
        <v>21</v>
      </c>
      <c r="D15" s="27" t="s">
        <v>12</v>
      </c>
      <c r="E15" s="27" t="s">
        <v>13</v>
      </c>
      <c r="F15" s="27" t="s">
        <v>14</v>
      </c>
      <c r="G15" s="27" t="s">
        <v>15</v>
      </c>
      <c r="H15" s="27" t="s">
        <v>16</v>
      </c>
      <c r="I15" s="27" t="s">
        <v>2</v>
      </c>
      <c r="J15" s="28" t="s">
        <v>26</v>
      </c>
    </row>
    <row r="16" spans="1:78" s="43" customFormat="1" ht="20.100000000000001" customHeight="1" x14ac:dyDescent="0.2">
      <c r="A16" s="204" t="s">
        <v>17</v>
      </c>
      <c r="B16" s="27" t="s">
        <v>3</v>
      </c>
      <c r="C16" s="148">
        <v>4928</v>
      </c>
      <c r="D16" s="148">
        <v>80917</v>
      </c>
      <c r="E16" s="148">
        <v>202669</v>
      </c>
      <c r="F16" s="148">
        <v>223203</v>
      </c>
      <c r="G16" s="148">
        <v>193694</v>
      </c>
      <c r="H16" s="148">
        <v>224676</v>
      </c>
      <c r="I16" s="90">
        <f>SUM(C16:H16)</f>
        <v>930087</v>
      </c>
      <c r="J16" s="109">
        <f>I16/'ABS Estimated Population'!D3</f>
        <v>0.29535825987380809</v>
      </c>
      <c r="K16" s="69"/>
    </row>
    <row r="17" spans="1:15" s="43" customFormat="1" ht="20.100000000000001" customHeight="1" x14ac:dyDescent="0.2">
      <c r="A17" s="204"/>
      <c r="B17" s="27" t="s">
        <v>4</v>
      </c>
      <c r="C17" s="148">
        <v>5291</v>
      </c>
      <c r="D17" s="148">
        <v>24663</v>
      </c>
      <c r="E17" s="148">
        <v>61422</v>
      </c>
      <c r="F17" s="148">
        <v>54232</v>
      </c>
      <c r="G17" s="148">
        <v>43559</v>
      </c>
      <c r="H17" s="148">
        <v>49523</v>
      </c>
      <c r="I17" s="90">
        <f t="shared" ref="I17:I23" si="0">SUM(C17:H17)</f>
        <v>238690</v>
      </c>
      <c r="J17" s="109">
        <f>I17/'ABS Estimated Population'!D4</f>
        <v>9.5818532088510003E-2</v>
      </c>
      <c r="K17" s="69"/>
    </row>
    <row r="18" spans="1:15" s="43" customFormat="1" ht="20.100000000000001" customHeight="1" x14ac:dyDescent="0.2">
      <c r="A18" s="204"/>
      <c r="B18" s="27" t="s">
        <v>5</v>
      </c>
      <c r="C18" s="148">
        <v>4904</v>
      </c>
      <c r="D18" s="148">
        <v>58501</v>
      </c>
      <c r="E18" s="148">
        <v>76680</v>
      </c>
      <c r="F18" s="148">
        <v>68385</v>
      </c>
      <c r="G18" s="148">
        <v>44474</v>
      </c>
      <c r="H18" s="148">
        <v>39371</v>
      </c>
      <c r="I18" s="90">
        <f t="shared" si="0"/>
        <v>292315</v>
      </c>
      <c r="J18" s="109">
        <f>I18/'ABS Estimated Population'!D5</f>
        <v>0.15045719035743974</v>
      </c>
      <c r="K18" s="69"/>
    </row>
    <row r="19" spans="1:15" s="43" customFormat="1" ht="20.100000000000001" customHeight="1" x14ac:dyDescent="0.2">
      <c r="A19" s="204"/>
      <c r="B19" s="27" t="s">
        <v>6</v>
      </c>
      <c r="C19" s="148">
        <v>30087</v>
      </c>
      <c r="D19" s="148">
        <v>58927</v>
      </c>
      <c r="E19" s="148">
        <v>61805</v>
      </c>
      <c r="F19" s="148">
        <v>60867</v>
      </c>
      <c r="G19" s="148">
        <v>54011</v>
      </c>
      <c r="H19" s="148">
        <v>62951</v>
      </c>
      <c r="I19" s="90">
        <f t="shared" si="0"/>
        <v>328648</v>
      </c>
      <c r="J19" s="110">
        <f>I19/'ABS Estimated Population'!D6</f>
        <v>0.46540754031361564</v>
      </c>
      <c r="K19" s="69"/>
    </row>
    <row r="20" spans="1:15" s="43" customFormat="1" ht="20.100000000000001" customHeight="1" x14ac:dyDescent="0.2">
      <c r="A20" s="204"/>
      <c r="B20" s="27" t="s">
        <v>7</v>
      </c>
      <c r="C20" s="148">
        <v>2132</v>
      </c>
      <c r="D20" s="148">
        <v>9712</v>
      </c>
      <c r="E20" s="148">
        <v>43539</v>
      </c>
      <c r="F20" s="148">
        <v>55119</v>
      </c>
      <c r="G20" s="148">
        <v>47832</v>
      </c>
      <c r="H20" s="148">
        <v>57085</v>
      </c>
      <c r="I20" s="90">
        <f t="shared" si="0"/>
        <v>215419</v>
      </c>
      <c r="J20" s="110">
        <f>I20/'ABS Estimated Population'!D7</f>
        <v>0.20797254309450139</v>
      </c>
      <c r="K20" s="69"/>
    </row>
    <row r="21" spans="1:15" s="43" customFormat="1" ht="20.100000000000001" customHeight="1" x14ac:dyDescent="0.2">
      <c r="A21" s="204"/>
      <c r="B21" s="27" t="s">
        <v>8</v>
      </c>
      <c r="C21" s="148">
        <v>613</v>
      </c>
      <c r="D21" s="148">
        <v>2300</v>
      </c>
      <c r="E21" s="148">
        <v>12808</v>
      </c>
      <c r="F21" s="148">
        <v>16198</v>
      </c>
      <c r="G21" s="148">
        <v>15671</v>
      </c>
      <c r="H21" s="148">
        <v>19596</v>
      </c>
      <c r="I21" s="90">
        <f t="shared" si="0"/>
        <v>67186</v>
      </c>
      <c r="J21" s="110">
        <f>I21/'ABS Estimated Population'!D8</f>
        <v>0.31693602407706167</v>
      </c>
      <c r="K21" s="69"/>
    </row>
    <row r="22" spans="1:15" s="43" customFormat="1" ht="20.100000000000001" customHeight="1" x14ac:dyDescent="0.2">
      <c r="A22" s="204"/>
      <c r="B22" s="27" t="s">
        <v>9</v>
      </c>
      <c r="C22" s="148">
        <v>160</v>
      </c>
      <c r="D22" s="148">
        <v>583</v>
      </c>
      <c r="E22" s="148">
        <v>938</v>
      </c>
      <c r="F22" s="148">
        <v>1112</v>
      </c>
      <c r="G22" s="148">
        <v>747</v>
      </c>
      <c r="H22" s="148">
        <v>462</v>
      </c>
      <c r="I22" s="90">
        <f t="shared" si="0"/>
        <v>4002</v>
      </c>
      <c r="J22" s="110">
        <f>I22/'ABS Estimated Population'!D9</f>
        <v>4.5482441186498468E-2</v>
      </c>
      <c r="K22" s="69"/>
    </row>
    <row r="23" spans="1:15" s="43" customFormat="1" ht="20.100000000000001" customHeight="1" x14ac:dyDescent="0.2">
      <c r="A23" s="204"/>
      <c r="B23" s="27" t="s">
        <v>10</v>
      </c>
      <c r="C23" s="148">
        <v>571</v>
      </c>
      <c r="D23" s="148">
        <v>2023</v>
      </c>
      <c r="E23" s="148">
        <v>3465</v>
      </c>
      <c r="F23" s="148">
        <v>3378</v>
      </c>
      <c r="G23" s="148">
        <v>2469</v>
      </c>
      <c r="H23" s="148">
        <v>2538</v>
      </c>
      <c r="I23" s="90">
        <f t="shared" si="0"/>
        <v>14444</v>
      </c>
      <c r="J23" s="110">
        <f>I23/'ABS Estimated Population'!D10</f>
        <v>8.9763906755908549E-2</v>
      </c>
      <c r="K23" s="69"/>
      <c r="L23" s="29"/>
      <c r="M23" s="29"/>
      <c r="N23" s="29"/>
    </row>
    <row r="24" spans="1:15" s="43" customFormat="1" ht="20.100000000000001" customHeight="1" x14ac:dyDescent="0.2">
      <c r="A24" s="169" t="s">
        <v>18</v>
      </c>
      <c r="B24" s="170"/>
      <c r="C24" s="91">
        <f t="shared" ref="C24:I24" si="1">SUM(C16:C23)</f>
        <v>48686</v>
      </c>
      <c r="D24" s="91">
        <f t="shared" si="1"/>
        <v>237626</v>
      </c>
      <c r="E24" s="91">
        <f t="shared" si="1"/>
        <v>463326</v>
      </c>
      <c r="F24" s="91">
        <f t="shared" si="1"/>
        <v>482494</v>
      </c>
      <c r="G24" s="91">
        <f t="shared" si="1"/>
        <v>402457</v>
      </c>
      <c r="H24" s="91">
        <f t="shared" si="1"/>
        <v>456202</v>
      </c>
      <c r="I24" s="91">
        <f t="shared" si="1"/>
        <v>2090791</v>
      </c>
      <c r="J24" s="111">
        <f>I24/'ABS Estimated Population'!D11</f>
        <v>0.21365638901571712</v>
      </c>
      <c r="K24" s="29"/>
      <c r="L24" s="29"/>
      <c r="M24" s="29"/>
      <c r="N24" s="29"/>
    </row>
    <row r="27" spans="1:15" s="43" customFormat="1" ht="20.100000000000001" customHeight="1" x14ac:dyDescent="0.2">
      <c r="A27" s="169" t="s">
        <v>11</v>
      </c>
      <c r="B27" s="169"/>
      <c r="C27" s="178" t="s">
        <v>0</v>
      </c>
      <c r="D27" s="179"/>
      <c r="E27" s="179"/>
      <c r="F27" s="179"/>
      <c r="G27" s="179"/>
      <c r="H27" s="179"/>
      <c r="I27" s="179"/>
      <c r="J27" s="210"/>
      <c r="K27" s="29"/>
      <c r="L27" s="29"/>
      <c r="M27" s="29"/>
      <c r="N27" s="29"/>
      <c r="O27" s="29"/>
    </row>
    <row r="28" spans="1:15" s="43" customFormat="1" ht="39.950000000000003" customHeight="1" x14ac:dyDescent="0.2">
      <c r="A28" s="169"/>
      <c r="B28" s="169"/>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68" t="s">
        <v>17</v>
      </c>
      <c r="B29" s="27" t="s">
        <v>3</v>
      </c>
      <c r="C29" s="148">
        <v>1604</v>
      </c>
      <c r="D29" s="148">
        <v>80535</v>
      </c>
      <c r="E29" s="148">
        <v>204642</v>
      </c>
      <c r="F29" s="148">
        <v>228357</v>
      </c>
      <c r="G29" s="148">
        <v>207272</v>
      </c>
      <c r="H29" s="148">
        <v>269098</v>
      </c>
      <c r="I29" s="90">
        <f>SUM(C29:H29)</f>
        <v>991508</v>
      </c>
      <c r="J29" s="110">
        <f>I29/'ABS Estimated Population'!C3</f>
        <v>0.32576292469992435</v>
      </c>
      <c r="K29" s="29"/>
      <c r="L29" s="29"/>
      <c r="M29" s="29"/>
      <c r="N29" s="29"/>
    </row>
    <row r="30" spans="1:15" s="43" customFormat="1" ht="20.100000000000001" customHeight="1" x14ac:dyDescent="0.2">
      <c r="A30" s="168"/>
      <c r="B30" s="27" t="s">
        <v>4</v>
      </c>
      <c r="C30" s="148">
        <v>1610</v>
      </c>
      <c r="D30" s="148">
        <v>16708</v>
      </c>
      <c r="E30" s="148">
        <v>43790</v>
      </c>
      <c r="F30" s="148">
        <v>39892</v>
      </c>
      <c r="G30" s="148">
        <v>35308</v>
      </c>
      <c r="H30" s="148">
        <v>41470</v>
      </c>
      <c r="I30" s="90">
        <f t="shared" ref="I30:I36" si="2">SUM(C30:H30)</f>
        <v>178778</v>
      </c>
      <c r="J30" s="110">
        <f>I30/'ABS Estimated Population'!C4</f>
        <v>7.4804607493180769E-2</v>
      </c>
      <c r="K30" s="29"/>
      <c r="L30" s="29"/>
      <c r="M30" s="29"/>
      <c r="N30" s="29"/>
    </row>
    <row r="31" spans="1:15" s="43" customFormat="1" ht="20.100000000000001" customHeight="1" x14ac:dyDescent="0.2">
      <c r="A31" s="168"/>
      <c r="B31" s="27" t="s">
        <v>5</v>
      </c>
      <c r="C31" s="148">
        <v>1325</v>
      </c>
      <c r="D31" s="148">
        <v>60889</v>
      </c>
      <c r="E31" s="148">
        <v>88199</v>
      </c>
      <c r="F31" s="148">
        <v>74692</v>
      </c>
      <c r="G31" s="148">
        <v>47619</v>
      </c>
      <c r="H31" s="148">
        <v>45169</v>
      </c>
      <c r="I31" s="90">
        <f t="shared" si="2"/>
        <v>317893</v>
      </c>
      <c r="J31" s="110">
        <f>I31/'ABS Estimated Population'!C5</f>
        <v>0.16848413410551186</v>
      </c>
      <c r="K31" s="29"/>
      <c r="L31" s="29"/>
      <c r="M31" s="29"/>
      <c r="N31" s="29"/>
    </row>
    <row r="32" spans="1:15" s="43" customFormat="1" ht="20.100000000000001" customHeight="1" x14ac:dyDescent="0.2">
      <c r="A32" s="168"/>
      <c r="B32" s="27" t="s">
        <v>6</v>
      </c>
      <c r="C32" s="148">
        <v>32953</v>
      </c>
      <c r="D32" s="148">
        <v>67285</v>
      </c>
      <c r="E32" s="148">
        <v>68310</v>
      </c>
      <c r="F32" s="148">
        <v>64989</v>
      </c>
      <c r="G32" s="148">
        <v>57951</v>
      </c>
      <c r="H32" s="148">
        <v>74066</v>
      </c>
      <c r="I32" s="90">
        <f t="shared" si="2"/>
        <v>365554</v>
      </c>
      <c r="J32" s="110">
        <f>I32/'ABS Estimated Population'!C6</f>
        <v>0.53578846004458625</v>
      </c>
      <c r="K32" s="29"/>
      <c r="L32" s="29"/>
      <c r="M32" s="29"/>
      <c r="N32" s="29"/>
    </row>
    <row r="33" spans="1:16" s="43" customFormat="1" ht="20.100000000000001" customHeight="1" x14ac:dyDescent="0.2">
      <c r="A33" s="168"/>
      <c r="B33" s="27" t="s">
        <v>7</v>
      </c>
      <c r="C33" s="148">
        <v>614</v>
      </c>
      <c r="D33" s="148">
        <v>7246</v>
      </c>
      <c r="E33" s="148">
        <v>42271</v>
      </c>
      <c r="F33" s="148">
        <v>55236</v>
      </c>
      <c r="G33" s="148">
        <v>49139</v>
      </c>
      <c r="H33" s="148">
        <v>63692</v>
      </c>
      <c r="I33" s="90">
        <f t="shared" si="2"/>
        <v>218198</v>
      </c>
      <c r="J33" s="110">
        <f>I33/'ABS Estimated Population'!C7</f>
        <v>0.20844645781069984</v>
      </c>
      <c r="K33" s="29"/>
      <c r="L33" s="29"/>
      <c r="M33" s="29"/>
      <c r="N33" s="29"/>
    </row>
    <row r="34" spans="1:16" s="43" customFormat="1" ht="20.100000000000001" customHeight="1" x14ac:dyDescent="0.2">
      <c r="A34" s="168"/>
      <c r="B34" s="27" t="s">
        <v>8</v>
      </c>
      <c r="C34" s="148">
        <v>182</v>
      </c>
      <c r="D34" s="148">
        <v>1577</v>
      </c>
      <c r="E34" s="148">
        <v>12752</v>
      </c>
      <c r="F34" s="148">
        <v>16539</v>
      </c>
      <c r="G34" s="148">
        <v>16241</v>
      </c>
      <c r="H34" s="148">
        <v>22563</v>
      </c>
      <c r="I34" s="90">
        <f t="shared" si="2"/>
        <v>69854</v>
      </c>
      <c r="J34" s="110">
        <f>I34/'ABS Estimated Population'!C8</f>
        <v>0.33818268080965547</v>
      </c>
      <c r="K34" s="29"/>
      <c r="L34" s="29"/>
      <c r="M34" s="29"/>
      <c r="N34" s="29"/>
    </row>
    <row r="35" spans="1:16" s="43" customFormat="1" ht="20.100000000000001" customHeight="1" x14ac:dyDescent="0.2">
      <c r="A35" s="168"/>
      <c r="B35" s="27" t="s">
        <v>9</v>
      </c>
      <c r="C35" s="148">
        <v>36</v>
      </c>
      <c r="D35" s="148">
        <v>283</v>
      </c>
      <c r="E35" s="148">
        <v>621</v>
      </c>
      <c r="F35" s="148">
        <v>1002</v>
      </c>
      <c r="G35" s="148">
        <v>771</v>
      </c>
      <c r="H35" s="148">
        <v>510</v>
      </c>
      <c r="I35" s="90">
        <f t="shared" si="2"/>
        <v>3223</v>
      </c>
      <c r="J35" s="110">
        <f>I35/'ABS Estimated Population'!C9</f>
        <v>3.2351966915270571E-2</v>
      </c>
      <c r="K35" s="29"/>
      <c r="L35" s="29"/>
      <c r="M35" s="29"/>
      <c r="N35" s="29"/>
    </row>
    <row r="36" spans="1:16" s="43" customFormat="1" ht="20.100000000000001" customHeight="1" x14ac:dyDescent="0.2">
      <c r="A36" s="168"/>
      <c r="B36" s="27" t="s">
        <v>10</v>
      </c>
      <c r="C36" s="148">
        <v>181</v>
      </c>
      <c r="D36" s="148">
        <v>1027</v>
      </c>
      <c r="E36" s="148">
        <v>2205</v>
      </c>
      <c r="F36" s="148">
        <v>2643</v>
      </c>
      <c r="G36" s="148">
        <v>2100</v>
      </c>
      <c r="H36" s="148">
        <v>2180</v>
      </c>
      <c r="I36" s="90">
        <f t="shared" si="2"/>
        <v>10336</v>
      </c>
      <c r="J36" s="110">
        <f>I36/'ABS Estimated Population'!C10</f>
        <v>6.6426735218509003E-2</v>
      </c>
      <c r="K36" s="29"/>
      <c r="L36" s="29"/>
      <c r="M36" s="29"/>
      <c r="N36" s="29"/>
    </row>
    <row r="37" spans="1:16" s="43" customFormat="1" ht="20.100000000000001" customHeight="1" x14ac:dyDescent="0.2">
      <c r="A37" s="169" t="s">
        <v>18</v>
      </c>
      <c r="B37" s="170"/>
      <c r="C37" s="91">
        <f>SUM(C29:C36)</f>
        <v>38505</v>
      </c>
      <c r="D37" s="91">
        <f t="shared" ref="D37:I37" si="3">SUM(D29:D36)</f>
        <v>235550</v>
      </c>
      <c r="E37" s="91">
        <f t="shared" si="3"/>
        <v>462790</v>
      </c>
      <c r="F37" s="91">
        <f t="shared" si="3"/>
        <v>483350</v>
      </c>
      <c r="G37" s="91">
        <f t="shared" si="3"/>
        <v>416401</v>
      </c>
      <c r="H37" s="91">
        <f t="shared" si="3"/>
        <v>518748</v>
      </c>
      <c r="I37" s="91">
        <f t="shared" si="3"/>
        <v>2155344</v>
      </c>
      <c r="J37" s="111">
        <f>I37/'ABS Estimated Population'!C11</f>
        <v>0.22661115316679284</v>
      </c>
      <c r="K37" s="29"/>
      <c r="L37" s="29"/>
      <c r="M37" s="29"/>
      <c r="N37" s="29"/>
    </row>
    <row r="40" spans="1:16" s="43" customFormat="1" ht="20.100000000000001" customHeight="1" x14ac:dyDescent="0.2">
      <c r="A40" s="169" t="s">
        <v>11</v>
      </c>
      <c r="B40" s="175"/>
      <c r="C40" s="175"/>
      <c r="D40" s="174" t="s">
        <v>20</v>
      </c>
      <c r="E40" s="174"/>
      <c r="F40" s="174"/>
      <c r="G40" s="174"/>
      <c r="H40" s="174"/>
      <c r="I40" s="174"/>
      <c r="J40" s="174"/>
      <c r="K40" s="42"/>
      <c r="L40" s="42"/>
      <c r="M40" s="29"/>
      <c r="N40" s="29"/>
      <c r="O40" s="29"/>
      <c r="P40" s="29"/>
    </row>
    <row r="41" spans="1:16" s="43" customFormat="1" ht="20.100000000000001" customHeight="1" x14ac:dyDescent="0.2">
      <c r="A41" s="175"/>
      <c r="B41" s="175"/>
      <c r="C41" s="175"/>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68" t="s">
        <v>17</v>
      </c>
      <c r="B42" s="191"/>
      <c r="C42" s="27" t="s">
        <v>3</v>
      </c>
      <c r="D42" s="148">
        <v>0</v>
      </c>
      <c r="E42" s="148">
        <v>0</v>
      </c>
      <c r="F42" s="148">
        <v>2</v>
      </c>
      <c r="G42" s="148">
        <v>9</v>
      </c>
      <c r="H42" s="148">
        <v>11</v>
      </c>
      <c r="I42" s="148">
        <v>11</v>
      </c>
      <c r="J42" s="89">
        <f>SUM(D42:I42)</f>
        <v>33</v>
      </c>
      <c r="K42" s="29"/>
      <c r="L42" s="29"/>
      <c r="M42" s="29"/>
      <c r="N42" s="29"/>
      <c r="O42" s="29"/>
    </row>
    <row r="43" spans="1:16" s="43" customFormat="1" ht="20.100000000000001" customHeight="1" x14ac:dyDescent="0.2">
      <c r="A43" s="191"/>
      <c r="B43" s="191"/>
      <c r="C43" s="27" t="s">
        <v>4</v>
      </c>
      <c r="D43" s="148">
        <v>0</v>
      </c>
      <c r="E43" s="148">
        <v>337</v>
      </c>
      <c r="F43" s="148">
        <v>1353</v>
      </c>
      <c r="G43" s="148">
        <v>813</v>
      </c>
      <c r="H43" s="148">
        <v>707</v>
      </c>
      <c r="I43" s="148">
        <v>506</v>
      </c>
      <c r="J43" s="89">
        <f t="shared" ref="J43:J49" si="4">SUM(D43:I43)</f>
        <v>3716</v>
      </c>
      <c r="K43" s="29"/>
      <c r="L43" s="29"/>
      <c r="M43" s="29"/>
      <c r="N43" s="29"/>
      <c r="O43" s="29"/>
    </row>
    <row r="44" spans="1:16" s="43" customFormat="1" ht="20.100000000000001" customHeight="1" x14ac:dyDescent="0.2">
      <c r="A44" s="191"/>
      <c r="B44" s="191"/>
      <c r="C44" s="27" t="s">
        <v>5</v>
      </c>
      <c r="D44" s="148">
        <v>0</v>
      </c>
      <c r="E44" s="148">
        <v>0</v>
      </c>
      <c r="F44" s="148">
        <v>1</v>
      </c>
      <c r="G44" s="148">
        <v>0</v>
      </c>
      <c r="H44" s="148">
        <v>0</v>
      </c>
      <c r="I44" s="148">
        <v>1</v>
      </c>
      <c r="J44" s="89">
        <f t="shared" si="4"/>
        <v>2</v>
      </c>
      <c r="K44" s="29"/>
      <c r="L44" s="29"/>
      <c r="M44" s="29"/>
      <c r="N44" s="29"/>
      <c r="O44" s="29"/>
    </row>
    <row r="45" spans="1:16" s="43" customFormat="1" ht="20.100000000000001" customHeight="1" x14ac:dyDescent="0.2">
      <c r="A45" s="191"/>
      <c r="B45" s="191"/>
      <c r="C45" s="27" t="s">
        <v>6</v>
      </c>
      <c r="D45" s="148">
        <v>0</v>
      </c>
      <c r="E45" s="148">
        <v>12</v>
      </c>
      <c r="F45" s="148">
        <v>34</v>
      </c>
      <c r="G45" s="148">
        <v>17</v>
      </c>
      <c r="H45" s="148">
        <v>12</v>
      </c>
      <c r="I45" s="148">
        <v>10</v>
      </c>
      <c r="J45" s="89">
        <f t="shared" si="4"/>
        <v>85</v>
      </c>
      <c r="K45" s="29"/>
      <c r="L45" s="29"/>
      <c r="M45" s="29"/>
      <c r="N45" s="29"/>
      <c r="O45" s="29"/>
    </row>
    <row r="46" spans="1:16" s="43" customFormat="1" ht="20.100000000000001" customHeight="1" x14ac:dyDescent="0.2">
      <c r="A46" s="191"/>
      <c r="B46" s="191"/>
      <c r="C46" s="27" t="s">
        <v>7</v>
      </c>
      <c r="D46" s="148">
        <v>0</v>
      </c>
      <c r="E46" s="148">
        <v>55</v>
      </c>
      <c r="F46" s="148">
        <v>353</v>
      </c>
      <c r="G46" s="148">
        <v>328</v>
      </c>
      <c r="H46" s="148">
        <v>266</v>
      </c>
      <c r="I46" s="148">
        <v>283</v>
      </c>
      <c r="J46" s="89">
        <f t="shared" si="4"/>
        <v>1285</v>
      </c>
      <c r="K46" s="29"/>
      <c r="L46" s="29"/>
      <c r="M46" s="29"/>
      <c r="N46" s="29"/>
      <c r="O46" s="29"/>
    </row>
    <row r="47" spans="1:16" s="43" customFormat="1" ht="20.100000000000001" customHeight="1" x14ac:dyDescent="0.2">
      <c r="A47" s="191"/>
      <c r="B47" s="191"/>
      <c r="C47" s="27" t="s">
        <v>8</v>
      </c>
      <c r="D47" s="150">
        <v>0</v>
      </c>
      <c r="E47" s="150">
        <v>0</v>
      </c>
      <c r="F47" s="150">
        <v>0</v>
      </c>
      <c r="G47" s="150">
        <v>0</v>
      </c>
      <c r="H47" s="150">
        <v>0</v>
      </c>
      <c r="I47" s="150">
        <v>0</v>
      </c>
      <c r="J47" s="89">
        <f t="shared" si="4"/>
        <v>0</v>
      </c>
      <c r="K47" s="29"/>
      <c r="L47" s="29"/>
      <c r="M47" s="29"/>
      <c r="N47" s="29"/>
      <c r="O47" s="29"/>
    </row>
    <row r="48" spans="1:16" s="43" customFormat="1" ht="20.100000000000001" customHeight="1" x14ac:dyDescent="0.2">
      <c r="A48" s="191"/>
      <c r="B48" s="191"/>
      <c r="C48" s="27" t="s">
        <v>9</v>
      </c>
      <c r="D48" s="150">
        <v>0</v>
      </c>
      <c r="E48" s="150">
        <v>0</v>
      </c>
      <c r="F48" s="150">
        <v>0</v>
      </c>
      <c r="G48" s="150">
        <v>0</v>
      </c>
      <c r="H48" s="150">
        <v>0</v>
      </c>
      <c r="I48" s="150">
        <v>0</v>
      </c>
      <c r="J48" s="89">
        <f t="shared" si="4"/>
        <v>0</v>
      </c>
      <c r="K48" s="29"/>
      <c r="L48" s="29"/>
      <c r="M48" s="29"/>
      <c r="N48" s="29"/>
      <c r="O48" s="29"/>
    </row>
    <row r="49" spans="1:15" s="43" customFormat="1" ht="20.100000000000001" customHeight="1" x14ac:dyDescent="0.2">
      <c r="A49" s="191"/>
      <c r="B49" s="191"/>
      <c r="C49" s="27" t="s">
        <v>10</v>
      </c>
      <c r="D49" s="150">
        <v>0</v>
      </c>
      <c r="E49" s="150">
        <v>0</v>
      </c>
      <c r="F49" s="150">
        <v>0</v>
      </c>
      <c r="G49" s="150">
        <v>0</v>
      </c>
      <c r="H49" s="150">
        <v>0</v>
      </c>
      <c r="I49" s="150">
        <v>0</v>
      </c>
      <c r="J49" s="89">
        <f t="shared" si="4"/>
        <v>0</v>
      </c>
      <c r="L49" s="29"/>
      <c r="M49" s="29"/>
      <c r="N49" s="29"/>
      <c r="O49" s="29"/>
    </row>
    <row r="50" spans="1:15" s="43" customFormat="1" ht="20.100000000000001" customHeight="1" x14ac:dyDescent="0.2">
      <c r="A50" s="169" t="s">
        <v>18</v>
      </c>
      <c r="B50" s="175"/>
      <c r="C50" s="175"/>
      <c r="D50" s="91">
        <f t="shared" ref="D50:J50" si="5">SUM(D42:D49)</f>
        <v>0</v>
      </c>
      <c r="E50" s="91">
        <f t="shared" si="5"/>
        <v>404</v>
      </c>
      <c r="F50" s="91">
        <f t="shared" si="5"/>
        <v>1743</v>
      </c>
      <c r="G50" s="91">
        <f t="shared" si="5"/>
        <v>1167</v>
      </c>
      <c r="H50" s="91">
        <f t="shared" si="5"/>
        <v>996</v>
      </c>
      <c r="I50" s="91">
        <f t="shared" si="5"/>
        <v>811</v>
      </c>
      <c r="J50" s="91">
        <f t="shared" si="5"/>
        <v>5121</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95" t="s">
        <v>19</v>
      </c>
      <c r="B52" s="196"/>
      <c r="C52" s="196"/>
      <c r="D52" s="196"/>
      <c r="E52" s="196"/>
      <c r="F52" s="196"/>
      <c r="G52" s="196"/>
      <c r="H52" s="196"/>
      <c r="I52" s="196"/>
      <c r="J52" s="196"/>
      <c r="M52" s="74"/>
      <c r="N52" s="74"/>
      <c r="O52" s="74"/>
    </row>
    <row r="53" spans="1:15" s="65" customFormat="1" ht="20.100000000000001" customHeight="1" x14ac:dyDescent="0.2">
      <c r="A53" s="197" t="s">
        <v>36</v>
      </c>
      <c r="B53" s="197"/>
      <c r="C53" s="197"/>
      <c r="D53" s="197"/>
      <c r="E53" s="197"/>
      <c r="F53" s="197"/>
      <c r="G53" s="197"/>
      <c r="H53" s="197"/>
      <c r="I53" s="197"/>
      <c r="J53" s="197"/>
      <c r="K53" s="66"/>
      <c r="L53" s="66"/>
      <c r="M53" s="66"/>
      <c r="N53" s="66"/>
      <c r="O53" s="74"/>
    </row>
    <row r="54" spans="1:15" s="65" customFormat="1" ht="20.100000000000001" customHeight="1" x14ac:dyDescent="0.2">
      <c r="A54" s="197"/>
      <c r="B54" s="197"/>
      <c r="C54" s="197"/>
      <c r="D54" s="197"/>
      <c r="E54" s="197"/>
      <c r="F54" s="197"/>
      <c r="G54" s="197"/>
      <c r="H54" s="197"/>
      <c r="I54" s="197"/>
      <c r="J54" s="197"/>
      <c r="K54" s="66"/>
      <c r="L54" s="66"/>
      <c r="M54" s="66"/>
      <c r="N54" s="66"/>
      <c r="O54" s="74"/>
    </row>
    <row r="55" spans="1:15" s="65" customFormat="1" ht="20.100000000000001" customHeight="1" x14ac:dyDescent="0.2">
      <c r="A55" s="194" t="s">
        <v>58</v>
      </c>
      <c r="B55" s="194"/>
      <c r="C55" s="194"/>
      <c r="D55" s="194"/>
      <c r="E55" s="194"/>
      <c r="F55" s="194"/>
      <c r="G55" s="194"/>
      <c r="H55" s="194"/>
      <c r="I55" s="194"/>
      <c r="J55" s="194"/>
      <c r="K55" s="66"/>
      <c r="L55" s="66"/>
      <c r="M55" s="66"/>
      <c r="N55" s="74"/>
      <c r="O55" s="74"/>
    </row>
    <row r="56" spans="1:15" s="65" customFormat="1" ht="20.100000000000001" customHeight="1" x14ac:dyDescent="0.2">
      <c r="A56" s="199" t="s">
        <v>30</v>
      </c>
      <c r="B56" s="200"/>
      <c r="C56" s="200"/>
      <c r="D56" s="200"/>
      <c r="E56" s="200"/>
      <c r="F56" s="200"/>
      <c r="G56" s="200"/>
      <c r="H56" s="200"/>
      <c r="I56" s="200"/>
      <c r="J56" s="200"/>
      <c r="K56" s="67"/>
      <c r="L56" s="67"/>
      <c r="M56" s="32"/>
      <c r="N56" s="74"/>
      <c r="O56" s="74"/>
    </row>
    <row r="57" spans="1:15" s="65" customFormat="1" ht="12.75" x14ac:dyDescent="0.2">
      <c r="A57" s="197" t="s">
        <v>31</v>
      </c>
      <c r="B57" s="198"/>
      <c r="C57" s="198"/>
      <c r="D57" s="198"/>
      <c r="E57" s="198"/>
      <c r="F57" s="198"/>
      <c r="G57" s="198"/>
      <c r="H57" s="198"/>
      <c r="I57" s="198"/>
      <c r="J57" s="198"/>
      <c r="K57" s="75"/>
      <c r="L57" s="75"/>
      <c r="M57" s="66"/>
      <c r="N57" s="74"/>
      <c r="O57" s="74"/>
    </row>
    <row r="58" spans="1:15" s="65" customFormat="1" ht="20.100000000000001" customHeight="1" x14ac:dyDescent="0.2">
      <c r="A58" s="228"/>
      <c r="B58" s="198"/>
      <c r="C58" s="198"/>
      <c r="D58" s="198"/>
      <c r="E58" s="198"/>
      <c r="F58" s="198"/>
      <c r="G58" s="198"/>
      <c r="H58" s="198"/>
      <c r="I58" s="198"/>
      <c r="J58" s="198"/>
      <c r="K58" s="75"/>
      <c r="L58" s="75"/>
      <c r="M58" s="66"/>
      <c r="N58" s="74"/>
      <c r="O58" s="74"/>
    </row>
    <row r="59" spans="1:15" s="76" customFormat="1" ht="20.100000000000001" customHeight="1" x14ac:dyDescent="0.2">
      <c r="A59" s="192" t="s">
        <v>59</v>
      </c>
      <c r="B59" s="246"/>
      <c r="C59" s="246"/>
      <c r="D59" s="246"/>
      <c r="E59" s="246"/>
      <c r="F59" s="246"/>
      <c r="G59" s="246"/>
      <c r="H59" s="246"/>
      <c r="I59" s="246"/>
      <c r="J59" s="246"/>
      <c r="K59" s="68"/>
      <c r="L59" s="68"/>
    </row>
    <row r="60" spans="1:15" ht="20.100000000000001" customHeight="1" x14ac:dyDescent="0.2">
      <c r="A60" s="105"/>
      <c r="B60" s="105"/>
      <c r="C60" s="105"/>
      <c r="D60" s="105"/>
      <c r="E60" s="105"/>
      <c r="F60" s="105"/>
      <c r="G60" s="105"/>
      <c r="H60" s="105"/>
      <c r="I60" s="105"/>
      <c r="J60" s="105"/>
    </row>
  </sheetData>
  <mergeCells count="22">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 ref="A59:J59"/>
    <mergeCell ref="A55:J55"/>
    <mergeCell ref="A50:C50"/>
    <mergeCell ref="A42:B49"/>
    <mergeCell ref="A56:J56"/>
    <mergeCell ref="A57:J58"/>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&amp;C&amp;"Arial,Bold"The Australian Organ Donor  Register
Intent Registrations 
as at 31/12/2017</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B1" zoomScale="200" zoomScaleNormal="200" workbookViewId="0">
      <selection activeCell="B1" sqref="B1:E1"/>
    </sheetView>
  </sheetViews>
  <sheetFormatPr defaultColWidth="20.7109375" defaultRowHeight="20.100000000000001" customHeight="1" x14ac:dyDescent="0.2"/>
  <sheetData>
    <row r="1" spans="1:9" ht="50.1" customHeight="1" x14ac:dyDescent="0.2">
      <c r="A1" s="55"/>
      <c r="B1" s="247" t="s">
        <v>40</v>
      </c>
      <c r="C1" s="247"/>
      <c r="D1" s="247"/>
      <c r="E1" s="247"/>
      <c r="F1" s="55"/>
      <c r="G1" s="56"/>
      <c r="H1" s="56"/>
    </row>
    <row r="2" spans="1:9" ht="20.100000000000001" customHeight="1" x14ac:dyDescent="0.2">
      <c r="A2" s="6"/>
      <c r="B2" s="61" t="s">
        <v>25</v>
      </c>
      <c r="C2" s="57" t="s">
        <v>0</v>
      </c>
      <c r="D2" s="57" t="s">
        <v>1</v>
      </c>
      <c r="E2" s="58" t="s">
        <v>2</v>
      </c>
      <c r="F2" s="4"/>
      <c r="G2" s="6"/>
    </row>
    <row r="3" spans="1:9" ht="20.100000000000001" customHeight="1" x14ac:dyDescent="0.2">
      <c r="A3" s="6"/>
      <c r="B3" s="62" t="s">
        <v>3</v>
      </c>
      <c r="C3" s="59">
        <v>3043649</v>
      </c>
      <c r="D3" s="59">
        <v>3149013</v>
      </c>
      <c r="E3" s="60">
        <f>SUM(C3:D3)</f>
        <v>6192662</v>
      </c>
      <c r="F3" s="6"/>
      <c r="G3" s="6"/>
    </row>
    <row r="4" spans="1:9" ht="20.100000000000001" customHeight="1" x14ac:dyDescent="0.2">
      <c r="A4" s="6"/>
      <c r="B4" s="62" t="s">
        <v>4</v>
      </c>
      <c r="C4" s="59">
        <v>2389933</v>
      </c>
      <c r="D4" s="59">
        <v>2491063</v>
      </c>
      <c r="E4" s="60">
        <f t="shared" ref="E4:E11" si="0">SUM(C4:D4)</f>
        <v>4880996</v>
      </c>
      <c r="F4" s="6"/>
      <c r="G4" s="6"/>
    </row>
    <row r="5" spans="1:9" ht="20.100000000000001" customHeight="1" x14ac:dyDescent="0.2">
      <c r="A5" s="6"/>
      <c r="B5" s="62" t="s">
        <v>5</v>
      </c>
      <c r="C5" s="59">
        <v>1886783</v>
      </c>
      <c r="D5" s="59">
        <v>1942845</v>
      </c>
      <c r="E5" s="60">
        <f t="shared" si="0"/>
        <v>3829628</v>
      </c>
      <c r="F5" s="6"/>
      <c r="G5" s="6"/>
    </row>
    <row r="6" spans="1:9" ht="20.100000000000001" customHeight="1" x14ac:dyDescent="0.2">
      <c r="A6" s="6"/>
      <c r="B6" s="62" t="s">
        <v>6</v>
      </c>
      <c r="C6" s="59">
        <v>682273</v>
      </c>
      <c r="D6" s="59">
        <v>706151</v>
      </c>
      <c r="E6" s="60">
        <f t="shared" si="0"/>
        <v>1388424</v>
      </c>
      <c r="F6" s="6"/>
      <c r="G6" s="6"/>
    </row>
    <row r="7" spans="1:9" ht="20.100000000000001" customHeight="1" x14ac:dyDescent="0.2">
      <c r="A7" s="6"/>
      <c r="B7" s="62" t="s">
        <v>7</v>
      </c>
      <c r="C7" s="59">
        <v>1046782</v>
      </c>
      <c r="D7" s="59">
        <v>1035805</v>
      </c>
      <c r="E7" s="60">
        <f t="shared" si="0"/>
        <v>2082587</v>
      </c>
      <c r="F7" s="6"/>
      <c r="G7" s="6"/>
    </row>
    <row r="8" spans="1:9" ht="20.100000000000001" customHeight="1" x14ac:dyDescent="0.2">
      <c r="A8" s="6"/>
      <c r="B8" s="62" t="s">
        <v>8</v>
      </c>
      <c r="C8" s="59">
        <v>206557</v>
      </c>
      <c r="D8" s="59">
        <v>211986</v>
      </c>
      <c r="E8" s="60">
        <f t="shared" si="0"/>
        <v>418543</v>
      </c>
      <c r="F8" s="6"/>
      <c r="G8" s="6"/>
    </row>
    <row r="9" spans="1:9" ht="20.100000000000001" customHeight="1" x14ac:dyDescent="0.2">
      <c r="A9" s="6"/>
      <c r="B9" s="62" t="s">
        <v>9</v>
      </c>
      <c r="C9" s="59">
        <v>99623</v>
      </c>
      <c r="D9" s="59">
        <v>87990</v>
      </c>
      <c r="E9" s="60">
        <f t="shared" si="0"/>
        <v>187613</v>
      </c>
      <c r="F9" s="6"/>
      <c r="G9" s="6"/>
    </row>
    <row r="10" spans="1:9" ht="20.100000000000001" customHeight="1" x14ac:dyDescent="0.2">
      <c r="A10" s="6"/>
      <c r="B10" s="62" t="s">
        <v>10</v>
      </c>
      <c r="C10" s="59">
        <v>155600</v>
      </c>
      <c r="D10" s="59">
        <v>160911</v>
      </c>
      <c r="E10" s="60">
        <f t="shared" si="0"/>
        <v>316511</v>
      </c>
      <c r="F10" s="6"/>
      <c r="G10" s="6"/>
    </row>
    <row r="11" spans="1:9" ht="20.100000000000001" customHeight="1" x14ac:dyDescent="0.2">
      <c r="A11" s="6"/>
      <c r="B11" s="62" t="s">
        <v>2</v>
      </c>
      <c r="C11" s="60">
        <v>9511200</v>
      </c>
      <c r="D11" s="60">
        <v>9785764</v>
      </c>
      <c r="E11" s="60">
        <f t="shared" si="0"/>
        <v>19296964</v>
      </c>
      <c r="F11" s="6"/>
      <c r="G11" s="6"/>
    </row>
    <row r="12" spans="1:9" ht="20.100000000000001" customHeight="1" x14ac:dyDescent="0.2">
      <c r="A12" s="6"/>
      <c r="B12" s="248" t="s">
        <v>27</v>
      </c>
      <c r="C12" s="249"/>
      <c r="D12" s="249"/>
      <c r="E12" s="249"/>
      <c r="F12" s="2"/>
      <c r="G12" s="2"/>
    </row>
    <row r="13" spans="1:9" ht="20.100000000000001" customHeight="1" x14ac:dyDescent="0.2">
      <c r="G13" s="8"/>
    </row>
    <row r="14" spans="1:9" ht="20.100000000000001" customHeight="1" x14ac:dyDescent="0.2">
      <c r="A14" s="3"/>
      <c r="B14" s="3"/>
      <c r="C14" s="3"/>
      <c r="D14" s="3"/>
      <c r="E14" s="3"/>
      <c r="F14" s="3"/>
      <c r="G14" s="2"/>
    </row>
    <row r="16" spans="1:9" ht="20.100000000000001" customHeight="1" x14ac:dyDescent="0.2">
      <c r="C16" s="9"/>
      <c r="D16" s="9"/>
      <c r="E16" s="9"/>
      <c r="F16" s="9"/>
      <c r="G16" s="9"/>
      <c r="H16" s="9"/>
      <c r="I16" s="9"/>
    </row>
    <row r="17" spans="3:9" ht="20.100000000000001" customHeight="1" x14ac:dyDescent="0.2">
      <c r="C17" s="9"/>
      <c r="D17" s="9"/>
      <c r="E17" s="9"/>
      <c r="F17" s="9"/>
      <c r="G17" s="9"/>
      <c r="H17" s="9"/>
      <c r="I17" s="9"/>
    </row>
    <row r="18" spans="3:9" ht="20.100000000000001" customHeight="1" x14ac:dyDescent="0.2">
      <c r="C18" s="9"/>
      <c r="D18" s="9"/>
      <c r="E18" s="9"/>
      <c r="F18" s="9"/>
      <c r="G18" s="9"/>
      <c r="H18" s="9"/>
      <c r="I18" s="9"/>
    </row>
    <row r="19" spans="3:9" ht="20.100000000000001" customHeight="1" x14ac:dyDescent="0.2">
      <c r="C19" s="9"/>
      <c r="D19" s="9"/>
      <c r="E19" s="9"/>
      <c r="F19" s="9"/>
      <c r="G19" s="9"/>
      <c r="H19" s="9"/>
      <c r="I19" s="9"/>
    </row>
    <row r="20" spans="3:9" ht="20.100000000000001" customHeight="1" x14ac:dyDescent="0.2">
      <c r="C20" s="9"/>
      <c r="D20" s="9"/>
      <c r="E20" s="9"/>
      <c r="F20" s="9"/>
      <c r="G20" s="9"/>
      <c r="H20" s="9"/>
      <c r="I20" s="9"/>
    </row>
    <row r="21" spans="3:9" ht="20.100000000000001" customHeight="1" x14ac:dyDescent="0.2">
      <c r="C21" s="9"/>
      <c r="D21" s="9"/>
      <c r="E21" s="9"/>
      <c r="F21" s="9"/>
      <c r="G21" s="9"/>
      <c r="H21" s="9"/>
      <c r="I21" s="9"/>
    </row>
    <row r="22" spans="3:9" ht="20.100000000000001" customHeight="1" x14ac:dyDescent="0.2">
      <c r="C22" s="9"/>
      <c r="D22" s="9"/>
      <c r="E22" s="9"/>
      <c r="F22" s="9"/>
      <c r="G22" s="9"/>
      <c r="H22" s="9"/>
      <c r="I22" s="9"/>
    </row>
    <row r="23" spans="3:9" ht="20.100000000000001" customHeight="1" x14ac:dyDescent="0.2">
      <c r="C23" s="9"/>
      <c r="D23" s="9"/>
      <c r="E23" s="9"/>
      <c r="F23" s="9"/>
      <c r="G23" s="9"/>
      <c r="H23" s="9"/>
      <c r="I23" s="9"/>
    </row>
    <row r="24" spans="3:9" ht="20.100000000000001" customHeight="1" x14ac:dyDescent="0.2">
      <c r="C24" s="9"/>
      <c r="D24" s="9"/>
      <c r="E24" s="9"/>
      <c r="F24" s="9"/>
      <c r="G24" s="9"/>
      <c r="H24" s="9"/>
      <c r="I24" s="9"/>
    </row>
    <row r="31" spans="3:9" ht="20.100000000000001" customHeight="1" x14ac:dyDescent="0.2">
      <c r="C31" s="9"/>
      <c r="D31" s="9"/>
      <c r="E31" s="9"/>
      <c r="F31" s="9"/>
      <c r="G31" s="9"/>
      <c r="H31" s="9"/>
      <c r="I31" s="9"/>
    </row>
    <row r="32" spans="3:9" ht="20.100000000000001" customHeight="1" x14ac:dyDescent="0.2">
      <c r="C32" s="9"/>
      <c r="D32" s="9"/>
      <c r="E32" s="9"/>
      <c r="F32" s="9"/>
      <c r="G32" s="9"/>
      <c r="H32" s="9"/>
      <c r="I32" s="9"/>
    </row>
    <row r="33" spans="3:10" ht="20.100000000000001" customHeight="1" x14ac:dyDescent="0.2">
      <c r="C33" s="9"/>
      <c r="D33" s="9"/>
      <c r="E33" s="9"/>
      <c r="F33" s="9"/>
      <c r="G33" s="9"/>
      <c r="H33" s="9"/>
      <c r="I33" s="9"/>
    </row>
    <row r="34" spans="3:10" ht="20.100000000000001" customHeight="1" x14ac:dyDescent="0.2">
      <c r="C34" s="9"/>
      <c r="D34" s="9"/>
      <c r="E34" s="9"/>
      <c r="F34" s="9"/>
      <c r="G34" s="9"/>
      <c r="H34" s="9"/>
      <c r="I34" s="9"/>
    </row>
    <row r="35" spans="3:10" ht="20.100000000000001" customHeight="1" x14ac:dyDescent="0.2">
      <c r="C35" s="9"/>
      <c r="D35" s="9"/>
      <c r="E35" s="9"/>
      <c r="F35" s="9"/>
      <c r="G35" s="9"/>
      <c r="H35" s="9"/>
      <c r="I35" s="9"/>
    </row>
    <row r="36" spans="3:10" ht="20.100000000000001" customHeight="1" x14ac:dyDescent="0.2">
      <c r="C36" s="9"/>
      <c r="D36" s="9"/>
      <c r="E36" s="9"/>
      <c r="F36" s="9"/>
      <c r="G36" s="9"/>
      <c r="H36" s="9"/>
      <c r="I36" s="9"/>
    </row>
    <row r="37" spans="3:10" ht="20.100000000000001" customHeight="1" x14ac:dyDescent="0.2">
      <c r="C37" s="9"/>
      <c r="D37" s="9"/>
      <c r="E37" s="9"/>
      <c r="F37" s="9"/>
      <c r="G37" s="9"/>
      <c r="H37" s="9"/>
      <c r="I37" s="9"/>
    </row>
    <row r="38" spans="3:10" ht="20.100000000000001" customHeight="1" x14ac:dyDescent="0.2">
      <c r="C38" s="9"/>
      <c r="D38" s="9"/>
      <c r="E38" s="9"/>
      <c r="F38" s="9"/>
      <c r="G38" s="9"/>
      <c r="H38" s="9"/>
      <c r="I38" s="9"/>
    </row>
    <row r="39" spans="3:10" ht="20.100000000000001" customHeight="1" x14ac:dyDescent="0.2">
      <c r="C39" s="9"/>
      <c r="D39" s="9"/>
      <c r="E39" s="9"/>
      <c r="F39" s="9"/>
      <c r="G39" s="9"/>
      <c r="H39" s="9"/>
      <c r="I39" s="9"/>
    </row>
    <row r="45" spans="3:10" ht="20.100000000000001" customHeight="1" x14ac:dyDescent="0.2">
      <c r="D45" s="9"/>
      <c r="E45" s="9"/>
      <c r="F45" s="9"/>
      <c r="G45" s="9"/>
      <c r="H45" s="9"/>
      <c r="I45" s="9"/>
      <c r="J45" s="9"/>
    </row>
    <row r="46" spans="3:10" ht="20.100000000000001" customHeight="1" x14ac:dyDescent="0.2">
      <c r="D46" s="9"/>
      <c r="E46" s="9"/>
      <c r="F46" s="9"/>
      <c r="G46" s="9"/>
      <c r="H46" s="9"/>
      <c r="I46" s="9"/>
      <c r="J46" s="9"/>
    </row>
    <row r="47" spans="3:10" ht="20.100000000000001" customHeight="1" x14ac:dyDescent="0.2">
      <c r="D47" s="9"/>
      <c r="E47" s="9"/>
      <c r="F47" s="9"/>
      <c r="G47" s="9"/>
      <c r="H47" s="9"/>
      <c r="I47" s="9"/>
      <c r="J47" s="9"/>
    </row>
    <row r="48" spans="3:10" ht="20.100000000000001" customHeight="1" x14ac:dyDescent="0.2">
      <c r="D48" s="9"/>
      <c r="E48" s="9"/>
      <c r="F48" s="9"/>
      <c r="G48" s="9"/>
      <c r="H48" s="9"/>
      <c r="I48" s="9"/>
      <c r="J48" s="9"/>
    </row>
    <row r="49" spans="4:10" ht="20.100000000000001" customHeight="1" x14ac:dyDescent="0.2">
      <c r="D49" s="9"/>
      <c r="E49" s="9"/>
      <c r="F49" s="9"/>
      <c r="G49" s="9"/>
      <c r="H49" s="9"/>
      <c r="I49" s="9"/>
      <c r="J49" s="9"/>
    </row>
    <row r="50" spans="4:10" ht="20.100000000000001" customHeight="1" x14ac:dyDescent="0.2">
      <c r="D50" s="9"/>
      <c r="E50" s="9"/>
      <c r="F50" s="9"/>
      <c r="G50" s="9"/>
      <c r="H50" s="9"/>
      <c r="I50" s="9"/>
      <c r="J50" s="9"/>
    </row>
    <row r="51" spans="4:10" ht="20.100000000000001" customHeight="1" x14ac:dyDescent="0.2">
      <c r="D51" s="9"/>
      <c r="E51" s="9"/>
      <c r="F51" s="9"/>
      <c r="G51" s="9"/>
      <c r="H51" s="9"/>
      <c r="I51" s="9"/>
      <c r="J51" s="9"/>
    </row>
    <row r="52" spans="4:10" ht="20.100000000000001" customHeight="1" x14ac:dyDescent="0.2">
      <c r="D52" s="9"/>
      <c r="E52" s="9"/>
      <c r="F52" s="9"/>
      <c r="G52" s="9"/>
      <c r="H52" s="9"/>
      <c r="I52" s="9"/>
      <c r="J52" s="9"/>
    </row>
    <row r="53" spans="4:10" ht="20.100000000000001" customHeight="1" x14ac:dyDescent="0.2">
      <c r="D53" s="9"/>
      <c r="E53" s="9"/>
      <c r="F53" s="9"/>
      <c r="G53" s="9"/>
      <c r="H53" s="9"/>
      <c r="I53" s="9"/>
      <c r="J53" s="9"/>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D13" sqref="D13"/>
    </sheetView>
  </sheetViews>
  <sheetFormatPr defaultRowHeight="12.75" x14ac:dyDescent="0.2"/>
  <cols>
    <col min="1" max="1" width="8.85546875" bestFit="1" customWidth="1"/>
    <col min="9" max="9" width="10.7109375" customWidth="1"/>
  </cols>
  <sheetData>
    <row r="1" spans="1:9" x14ac:dyDescent="0.2">
      <c r="A1" s="250" t="s">
        <v>41</v>
      </c>
      <c r="B1" s="251"/>
      <c r="C1" s="251"/>
      <c r="D1" s="251"/>
      <c r="E1" s="251"/>
      <c r="F1" s="251"/>
      <c r="G1" s="251"/>
      <c r="H1" s="251"/>
    </row>
    <row r="2" spans="1:9" x14ac:dyDescent="0.2">
      <c r="A2" s="252"/>
      <c r="B2" s="252"/>
      <c r="C2" s="252"/>
      <c r="D2" s="252"/>
      <c r="E2" s="252"/>
      <c r="F2" s="252"/>
      <c r="G2" s="252"/>
      <c r="H2" s="252"/>
    </row>
    <row r="3" spans="1:9" x14ac:dyDescent="0.2">
      <c r="A3" s="151">
        <v>1940549</v>
      </c>
      <c r="B3" s="118" t="s">
        <v>3</v>
      </c>
      <c r="D3" s="7"/>
      <c r="E3" s="7"/>
      <c r="F3" s="7"/>
      <c r="G3" s="7"/>
      <c r="H3" s="11"/>
    </row>
    <row r="4" spans="1:9" x14ac:dyDescent="0.2">
      <c r="A4" s="151">
        <v>422730</v>
      </c>
      <c r="B4" s="118" t="s">
        <v>4</v>
      </c>
      <c r="D4" s="7"/>
      <c r="E4" s="7"/>
      <c r="F4" s="7"/>
      <c r="G4" s="7"/>
      <c r="H4" s="11"/>
    </row>
    <row r="5" spans="1:9" x14ac:dyDescent="0.2">
      <c r="A5" s="151">
        <v>612471</v>
      </c>
      <c r="B5" s="118" t="s">
        <v>5</v>
      </c>
      <c r="D5" s="7"/>
      <c r="E5" s="7"/>
      <c r="F5" s="7"/>
      <c r="G5" s="7"/>
      <c r="H5" s="11"/>
    </row>
    <row r="6" spans="1:9" x14ac:dyDescent="0.2">
      <c r="A6" s="151">
        <v>679305</v>
      </c>
      <c r="B6" s="118" t="s">
        <v>6</v>
      </c>
      <c r="D6" s="7"/>
      <c r="E6" s="7"/>
      <c r="F6" s="7"/>
      <c r="G6" s="7"/>
      <c r="H6" s="11"/>
    </row>
    <row r="7" spans="1:9" x14ac:dyDescent="0.2">
      <c r="A7" s="151">
        <v>436727</v>
      </c>
      <c r="B7" s="118" t="s">
        <v>7</v>
      </c>
      <c r="D7" s="7"/>
      <c r="E7" s="7"/>
      <c r="F7" s="7"/>
      <c r="G7" s="7"/>
      <c r="H7" s="11"/>
    </row>
    <row r="8" spans="1:9" x14ac:dyDescent="0.2">
      <c r="A8" s="151">
        <v>137945</v>
      </c>
      <c r="B8" s="118" t="s">
        <v>8</v>
      </c>
      <c r="D8" s="7"/>
      <c r="E8" s="7"/>
      <c r="F8" s="7"/>
      <c r="G8" s="7"/>
      <c r="H8" s="11"/>
    </row>
    <row r="9" spans="1:9" x14ac:dyDescent="0.2">
      <c r="A9" s="151">
        <v>7176</v>
      </c>
      <c r="B9" s="118" t="s">
        <v>9</v>
      </c>
      <c r="D9" s="7"/>
      <c r="E9" s="7"/>
      <c r="F9" s="7"/>
      <c r="G9" s="7"/>
      <c r="H9" s="11"/>
    </row>
    <row r="10" spans="1:9" x14ac:dyDescent="0.2">
      <c r="A10" s="151">
        <v>24671</v>
      </c>
      <c r="B10" s="118" t="s">
        <v>10</v>
      </c>
      <c r="D10" s="7"/>
      <c r="E10" s="7"/>
      <c r="F10" s="7"/>
      <c r="G10" s="7"/>
      <c r="H10" s="11"/>
    </row>
    <row r="11" spans="1:9" x14ac:dyDescent="0.2">
      <c r="A11" s="119">
        <v>4261574</v>
      </c>
      <c r="B11" s="120" t="s">
        <v>29</v>
      </c>
      <c r="C11" s="10"/>
      <c r="D11" s="7"/>
      <c r="E11" s="7"/>
      <c r="F11" s="7"/>
      <c r="G11" s="7"/>
      <c r="H11" s="11"/>
    </row>
    <row r="12" spans="1:9" x14ac:dyDescent="0.2">
      <c r="A12" s="1"/>
      <c r="B12" s="1"/>
      <c r="C12" s="1"/>
      <c r="D12" s="1"/>
      <c r="E12" s="1"/>
      <c r="F12" s="1"/>
      <c r="G12" s="1"/>
    </row>
    <row r="16" spans="1:9" x14ac:dyDescent="0.2">
      <c r="C16" s="5"/>
      <c r="D16" s="5"/>
      <c r="E16" s="5"/>
      <c r="F16" s="5"/>
      <c r="G16" s="5"/>
      <c r="H16" s="5"/>
      <c r="I16" s="5"/>
    </row>
    <row r="17" spans="3:9" x14ac:dyDescent="0.2">
      <c r="C17" s="9"/>
      <c r="D17" s="9"/>
      <c r="E17" s="9"/>
      <c r="F17" s="9"/>
      <c r="G17" s="9"/>
      <c r="H17" s="9"/>
      <c r="I17" s="9"/>
    </row>
    <row r="18" spans="3:9" x14ac:dyDescent="0.2">
      <c r="C18" s="9"/>
      <c r="D18" s="9"/>
      <c r="E18" s="9"/>
      <c r="F18" s="9"/>
      <c r="G18" s="9"/>
      <c r="H18" s="9"/>
      <c r="I18" s="9"/>
    </row>
    <row r="19" spans="3:9" x14ac:dyDescent="0.2">
      <c r="C19" s="9"/>
      <c r="D19" s="9"/>
      <c r="E19" s="9"/>
      <c r="F19" s="9"/>
      <c r="G19" s="9"/>
      <c r="H19" s="9"/>
      <c r="I19" s="9"/>
    </row>
    <row r="20" spans="3:9" x14ac:dyDescent="0.2">
      <c r="C20" s="9"/>
      <c r="D20" s="9"/>
      <c r="E20" s="9"/>
      <c r="F20" s="9"/>
      <c r="G20" s="9"/>
      <c r="H20" s="9"/>
      <c r="I20" s="9"/>
    </row>
    <row r="21" spans="3:9" x14ac:dyDescent="0.2">
      <c r="C21" s="9"/>
      <c r="D21" s="9"/>
      <c r="E21" s="9"/>
      <c r="F21" s="9"/>
      <c r="G21" s="9"/>
      <c r="H21" s="9"/>
      <c r="I21" s="9"/>
    </row>
    <row r="22" spans="3:9" x14ac:dyDescent="0.2">
      <c r="C22" s="9"/>
      <c r="D22" s="9"/>
      <c r="E22" s="9"/>
      <c r="F22" s="9"/>
      <c r="G22" s="9"/>
      <c r="H22" s="9"/>
      <c r="I22" s="9"/>
    </row>
    <row r="23" spans="3:9" x14ac:dyDescent="0.2">
      <c r="C23" s="9"/>
      <c r="D23" s="9"/>
      <c r="E23" s="9"/>
      <c r="F23" s="9"/>
      <c r="G23" s="9"/>
      <c r="H23" s="9"/>
      <c r="I23" s="9"/>
    </row>
    <row r="24" spans="3:9" x14ac:dyDescent="0.2">
      <c r="C24" s="9"/>
      <c r="D24" s="9"/>
      <c r="E24" s="9"/>
      <c r="F24" s="9"/>
      <c r="G24" s="9"/>
      <c r="H24" s="9"/>
      <c r="I24" s="9"/>
    </row>
    <row r="25" spans="3:9" x14ac:dyDescent="0.2">
      <c r="C25" s="9"/>
      <c r="D25" s="9"/>
      <c r="E25" s="9"/>
      <c r="F25" s="9"/>
      <c r="G25" s="9"/>
      <c r="H25" s="9"/>
      <c r="I25" s="9"/>
    </row>
    <row r="31" spans="3:9" x14ac:dyDescent="0.2">
      <c r="C31" s="5"/>
      <c r="D31" s="5"/>
      <c r="E31" s="5"/>
      <c r="F31" s="5"/>
      <c r="G31" s="5"/>
      <c r="H31" s="5"/>
      <c r="I31" s="5"/>
    </row>
    <row r="32" spans="3:9" x14ac:dyDescent="0.2">
      <c r="C32" s="9"/>
      <c r="D32" s="9"/>
      <c r="E32" s="9"/>
      <c r="F32" s="9"/>
      <c r="G32" s="9"/>
      <c r="H32" s="9"/>
      <c r="I32" s="9"/>
    </row>
    <row r="33" spans="3:10" x14ac:dyDescent="0.2">
      <c r="C33" s="9"/>
      <c r="D33" s="9"/>
      <c r="E33" s="9"/>
      <c r="F33" s="9"/>
      <c r="G33" s="9"/>
      <c r="H33" s="9"/>
      <c r="I33" s="9"/>
    </row>
    <row r="34" spans="3:10" x14ac:dyDescent="0.2">
      <c r="C34" s="9"/>
      <c r="D34" s="9"/>
      <c r="E34" s="9"/>
      <c r="F34" s="9"/>
      <c r="G34" s="9"/>
      <c r="H34" s="9"/>
      <c r="I34" s="9"/>
    </row>
    <row r="35" spans="3:10" x14ac:dyDescent="0.2">
      <c r="C35" s="9"/>
      <c r="D35" s="9"/>
      <c r="E35" s="9"/>
      <c r="F35" s="9"/>
      <c r="G35" s="9"/>
      <c r="H35" s="9"/>
      <c r="I35" s="9"/>
    </row>
    <row r="36" spans="3:10" x14ac:dyDescent="0.2">
      <c r="C36" s="9"/>
      <c r="D36" s="9"/>
      <c r="E36" s="9"/>
      <c r="F36" s="9"/>
      <c r="G36" s="9"/>
      <c r="H36" s="9"/>
      <c r="I36" s="9"/>
    </row>
    <row r="37" spans="3:10" x14ac:dyDescent="0.2">
      <c r="C37" s="9"/>
      <c r="D37" s="9"/>
      <c r="E37" s="9"/>
      <c r="F37" s="9"/>
      <c r="G37" s="9"/>
      <c r="H37" s="9"/>
      <c r="I37" s="9"/>
    </row>
    <row r="38" spans="3:10" x14ac:dyDescent="0.2">
      <c r="C38" s="9"/>
      <c r="D38" s="9"/>
      <c r="E38" s="9"/>
      <c r="F38" s="9"/>
      <c r="G38" s="9"/>
      <c r="H38" s="9"/>
      <c r="I38" s="9"/>
    </row>
    <row r="39" spans="3:10" x14ac:dyDescent="0.2">
      <c r="C39" s="9"/>
      <c r="D39" s="9"/>
      <c r="E39" s="9"/>
      <c r="F39" s="9"/>
      <c r="G39" s="9"/>
      <c r="H39" s="9"/>
      <c r="I39" s="9"/>
    </row>
    <row r="40" spans="3:10" x14ac:dyDescent="0.2">
      <c r="C40" s="9"/>
      <c r="D40" s="9"/>
      <c r="E40" s="9"/>
      <c r="F40" s="9"/>
      <c r="G40" s="9"/>
      <c r="H40" s="9"/>
      <c r="I40" s="9"/>
    </row>
    <row r="45" spans="3:10" x14ac:dyDescent="0.2">
      <c r="D45" s="5"/>
      <c r="E45" s="5"/>
      <c r="F45" s="5"/>
      <c r="G45" s="5"/>
      <c r="H45" s="5"/>
      <c r="I45" s="5"/>
      <c r="J45" s="5"/>
    </row>
    <row r="46" spans="3:10" x14ac:dyDescent="0.2">
      <c r="D46" s="9"/>
      <c r="E46" s="9"/>
      <c r="F46" s="9"/>
      <c r="G46" s="9"/>
      <c r="H46" s="9"/>
      <c r="I46" s="9"/>
      <c r="J46" s="9"/>
    </row>
    <row r="47" spans="3:10" x14ac:dyDescent="0.2">
      <c r="D47" s="9"/>
      <c r="E47" s="9"/>
      <c r="F47" s="9"/>
      <c r="G47" s="9"/>
      <c r="H47" s="9"/>
      <c r="I47" s="9"/>
      <c r="J47" s="9"/>
    </row>
    <row r="48" spans="3:10" x14ac:dyDescent="0.2">
      <c r="D48" s="9"/>
      <c r="E48" s="9"/>
      <c r="F48" s="9"/>
      <c r="G48" s="9"/>
      <c r="H48" s="9"/>
      <c r="I48" s="9"/>
      <c r="J48" s="9"/>
    </row>
    <row r="49" spans="1:10" x14ac:dyDescent="0.2">
      <c r="D49" s="9"/>
      <c r="E49" s="9"/>
      <c r="F49" s="9"/>
      <c r="G49" s="9"/>
      <c r="H49" s="9"/>
      <c r="I49" s="9"/>
      <c r="J49" s="9"/>
    </row>
    <row r="50" spans="1:10" x14ac:dyDescent="0.2">
      <c r="D50" s="9"/>
      <c r="E50" s="9"/>
      <c r="F50" s="9"/>
      <c r="G50" s="9"/>
      <c r="H50" s="9"/>
      <c r="I50" s="9"/>
      <c r="J50" s="9"/>
    </row>
    <row r="51" spans="1:10" x14ac:dyDescent="0.2">
      <c r="D51" s="9"/>
      <c r="E51" s="9"/>
      <c r="F51" s="9"/>
      <c r="G51" s="9"/>
      <c r="H51" s="9"/>
      <c r="I51" s="9"/>
      <c r="J51" s="9"/>
    </row>
    <row r="52" spans="1:10" x14ac:dyDescent="0.2">
      <c r="D52" s="9"/>
      <c r="E52" s="9"/>
      <c r="F52" s="9"/>
      <c r="G52" s="9"/>
      <c r="H52" s="9"/>
      <c r="I52" s="9"/>
      <c r="J52" s="9"/>
    </row>
    <row r="53" spans="1:10" x14ac:dyDescent="0.2">
      <c r="D53" s="9"/>
      <c r="E53" s="9"/>
      <c r="F53" s="9"/>
      <c r="G53" s="9"/>
      <c r="H53" s="9"/>
      <c r="I53" s="9"/>
      <c r="J53" s="9"/>
    </row>
    <row r="54" spans="1:10" x14ac:dyDescent="0.2">
      <c r="D54" s="9"/>
      <c r="E54" s="9"/>
      <c r="F54" s="9"/>
      <c r="G54" s="9"/>
      <c r="H54" s="9"/>
      <c r="I54" s="9"/>
      <c r="J54" s="9"/>
    </row>
    <row r="60" spans="1:10" x14ac:dyDescent="0.2">
      <c r="A60" s="4"/>
    </row>
    <row r="62" spans="1:10" x14ac:dyDescent="0.2">
      <c r="A62" s="4"/>
    </row>
    <row r="63" spans="1:10" x14ac:dyDescent="0.2">
      <c r="A63" s="4"/>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59"/>
  <sheetViews>
    <sheetView zoomScaleNormal="100" workbookViewId="0">
      <selection activeCell="A55" sqref="A55:J55"/>
    </sheetView>
  </sheetViews>
  <sheetFormatPr defaultRowHeight="20.100000000000001" customHeight="1" x14ac:dyDescent="0.2"/>
  <cols>
    <col min="1" max="2" width="8.7109375" style="46" customWidth="1"/>
    <col min="3" max="10" width="12.7109375" style="46" customWidth="1"/>
    <col min="11" max="16384" width="9.140625" style="54"/>
  </cols>
  <sheetData>
    <row r="1" spans="1:10" s="49" customFormat="1" ht="20.100000000000001" customHeight="1" x14ac:dyDescent="0.2">
      <c r="A1" s="180" t="s">
        <v>11</v>
      </c>
      <c r="B1" s="201"/>
      <c r="C1" s="205"/>
      <c r="D1" s="206"/>
      <c r="E1" s="207"/>
      <c r="F1" s="14"/>
      <c r="G1" s="14"/>
      <c r="H1" s="14"/>
      <c r="I1" s="15"/>
      <c r="J1" s="16"/>
    </row>
    <row r="2" spans="1:10" s="49" customFormat="1" ht="51" x14ac:dyDescent="0.2">
      <c r="A2" s="202"/>
      <c r="B2" s="202"/>
      <c r="C2" s="13" t="s">
        <v>22</v>
      </c>
      <c r="D2" s="13" t="s">
        <v>23</v>
      </c>
      <c r="E2" s="17" t="s">
        <v>24</v>
      </c>
      <c r="F2" s="14"/>
      <c r="G2" s="15"/>
      <c r="H2" s="14"/>
      <c r="I2" s="18"/>
      <c r="J2" s="16"/>
    </row>
    <row r="3" spans="1:10" s="49" customFormat="1" ht="20.100000000000001" customHeight="1" x14ac:dyDescent="0.2">
      <c r="A3" s="204" t="s">
        <v>17</v>
      </c>
      <c r="B3" s="27" t="s">
        <v>3</v>
      </c>
      <c r="C3" s="80">
        <v>1935468</v>
      </c>
      <c r="D3" s="82">
        <v>0.45519999999999999</v>
      </c>
      <c r="E3" s="20">
        <f>IF(C3=0,0,(C3-'Jan 17'!C3)/'Jan 17'!C3)</f>
        <v>-1.1157961014228723E-3</v>
      </c>
      <c r="F3" s="21"/>
      <c r="G3" s="22"/>
      <c r="H3" s="14"/>
      <c r="I3" s="15"/>
      <c r="J3" s="16"/>
    </row>
    <row r="4" spans="1:10" s="49" customFormat="1" ht="20.100000000000001" customHeight="1" x14ac:dyDescent="0.2">
      <c r="A4" s="204"/>
      <c r="B4" s="27" t="s">
        <v>4</v>
      </c>
      <c r="C4" s="80">
        <v>421180</v>
      </c>
      <c r="D4" s="82">
        <v>9.9000000000000005E-2</v>
      </c>
      <c r="E4" s="20">
        <f>IF(C4=0,0,(C4-'Jan 17'!C4)/'Jan 17'!C4)</f>
        <v>-1.3325682526283843E-3</v>
      </c>
      <c r="F4" s="21"/>
      <c r="G4" s="22"/>
      <c r="H4" s="14"/>
      <c r="I4" s="15"/>
      <c r="J4" s="16"/>
    </row>
    <row r="5" spans="1:10" s="49" customFormat="1" ht="20.100000000000001" customHeight="1" x14ac:dyDescent="0.2">
      <c r="A5" s="204"/>
      <c r="B5" s="27" t="s">
        <v>5</v>
      </c>
      <c r="C5" s="80">
        <v>611062</v>
      </c>
      <c r="D5" s="82">
        <v>0.14369999999999999</v>
      </c>
      <c r="E5" s="20">
        <f>IF(C5=0,0,(C5-'Jan 17'!C5)/'Jan 17'!C5)</f>
        <v>-8.3555029407773071E-4</v>
      </c>
      <c r="F5" s="21"/>
      <c r="G5" s="22"/>
      <c r="H5" s="14"/>
      <c r="I5" s="15"/>
      <c r="J5" s="16"/>
    </row>
    <row r="6" spans="1:10" s="49" customFormat="1" ht="20.100000000000001" customHeight="1" x14ac:dyDescent="0.2">
      <c r="A6" s="204"/>
      <c r="B6" s="27" t="s">
        <v>6</v>
      </c>
      <c r="C6" s="80">
        <v>679301</v>
      </c>
      <c r="D6" s="82">
        <v>0.15970000000000001</v>
      </c>
      <c r="E6" s="20">
        <f>IF(C6=0,0,(C6-'Jan 17'!C6)/'Jan 17'!C6)</f>
        <v>1.112673274914302E-3</v>
      </c>
      <c r="F6" s="21"/>
      <c r="G6" s="22"/>
      <c r="H6" s="14"/>
      <c r="I6" s="15"/>
      <c r="J6" s="16"/>
    </row>
    <row r="7" spans="1:10" s="49" customFormat="1" ht="20.100000000000001" customHeight="1" x14ac:dyDescent="0.2">
      <c r="A7" s="204"/>
      <c r="B7" s="27" t="s">
        <v>7</v>
      </c>
      <c r="C7" s="80">
        <v>436082</v>
      </c>
      <c r="D7" s="82">
        <v>0.1026</v>
      </c>
      <c r="E7" s="20">
        <f>IF(C7=0,0,(C7-'Jan 17'!C7)/'Jan 17'!C7)</f>
        <v>-6.462494614587821E-4</v>
      </c>
      <c r="F7" s="21"/>
      <c r="G7" s="22"/>
      <c r="H7" s="14"/>
      <c r="I7" s="15"/>
      <c r="J7" s="16"/>
    </row>
    <row r="8" spans="1:10" s="49" customFormat="1" ht="20.100000000000001" customHeight="1" x14ac:dyDescent="0.2">
      <c r="A8" s="204"/>
      <c r="B8" s="27" t="s">
        <v>8</v>
      </c>
      <c r="C8" s="80">
        <v>137653</v>
      </c>
      <c r="D8" s="82">
        <v>3.2399999999999998E-2</v>
      </c>
      <c r="E8" s="20">
        <f>IF(C8=0,0,(C8-'Jan 17'!C8)/'Jan 17'!C8)</f>
        <v>-9.5801429763762384E-4</v>
      </c>
      <c r="F8" s="21"/>
      <c r="G8" s="22"/>
      <c r="H8" s="14"/>
      <c r="I8" s="15"/>
      <c r="J8" s="16"/>
    </row>
    <row r="9" spans="1:10" s="49" customFormat="1" ht="20.100000000000001" customHeight="1" x14ac:dyDescent="0.2">
      <c r="A9" s="204"/>
      <c r="B9" s="27" t="s">
        <v>9</v>
      </c>
      <c r="C9" s="80">
        <v>7123</v>
      </c>
      <c r="D9" s="82">
        <v>1.6999999999999999E-3</v>
      </c>
      <c r="E9" s="20">
        <f>IF(C9=0,0,(C9-'Jan 17'!C9)/'Jan 17'!C9)</f>
        <v>-2.3809523809523812E-3</v>
      </c>
      <c r="F9" s="21"/>
      <c r="G9" s="22"/>
      <c r="H9" s="14"/>
      <c r="I9" s="15"/>
      <c r="J9" s="16"/>
    </row>
    <row r="10" spans="1:10" s="49" customFormat="1" ht="20.100000000000001" customHeight="1" x14ac:dyDescent="0.2">
      <c r="A10" s="204"/>
      <c r="B10" s="27" t="s">
        <v>10</v>
      </c>
      <c r="C10" s="80">
        <v>24484</v>
      </c>
      <c r="D10" s="82">
        <v>5.7999999999999996E-3</v>
      </c>
      <c r="E10" s="20">
        <f>IF(C10=0,0,(C10-'Jan 17'!C10)/'Jan 17'!C10)</f>
        <v>-4.2297055474215068E-3</v>
      </c>
      <c r="F10" s="21"/>
      <c r="G10" s="22"/>
      <c r="H10" s="14"/>
      <c r="I10" s="15"/>
      <c r="J10" s="16"/>
    </row>
    <row r="11" spans="1:10" s="49" customFormat="1" ht="20.100000000000001" customHeight="1" x14ac:dyDescent="0.2">
      <c r="A11" s="169" t="s">
        <v>18</v>
      </c>
      <c r="B11" s="170"/>
      <c r="C11" s="23">
        <f>SUM(C3:C10)</f>
        <v>4252353</v>
      </c>
      <c r="D11" s="145">
        <f>SUM(D3:D10)</f>
        <v>1.0001</v>
      </c>
      <c r="E11" s="84">
        <f>IF(C11=0,0,(C11-'Jan 17'!C11)/'Jan 17'!C11)</f>
        <v>-7.0851686622637575E-4</v>
      </c>
      <c r="F11" s="21"/>
      <c r="G11" s="22"/>
      <c r="H11" s="14"/>
      <c r="I11" s="15"/>
      <c r="J11" s="16"/>
    </row>
    <row r="12" spans="1:10" s="49" customFormat="1" ht="20.100000000000001" customHeight="1" x14ac:dyDescent="0.2">
      <c r="A12" s="26"/>
      <c r="B12" s="26"/>
      <c r="C12" s="26"/>
      <c r="D12" s="26"/>
      <c r="E12" s="26"/>
      <c r="F12" s="16"/>
      <c r="G12" s="16"/>
      <c r="H12" s="16"/>
      <c r="I12" s="16"/>
      <c r="J12" s="16"/>
    </row>
    <row r="14" spans="1:10" s="43" customFormat="1" ht="20.100000000000001" customHeight="1" x14ac:dyDescent="0.2">
      <c r="A14" s="169" t="s">
        <v>11</v>
      </c>
      <c r="B14" s="169"/>
      <c r="C14" s="174" t="s">
        <v>1</v>
      </c>
      <c r="D14" s="208"/>
      <c r="E14" s="208"/>
      <c r="F14" s="208"/>
      <c r="G14" s="208"/>
      <c r="H14" s="208"/>
      <c r="I14" s="208"/>
      <c r="J14" s="209"/>
    </row>
    <row r="15" spans="1:10" s="43" customFormat="1" ht="39.950000000000003" customHeight="1" x14ac:dyDescent="0.2">
      <c r="A15" s="169"/>
      <c r="B15" s="169"/>
      <c r="C15" s="27" t="s">
        <v>21</v>
      </c>
      <c r="D15" s="27" t="s">
        <v>12</v>
      </c>
      <c r="E15" s="27" t="s">
        <v>13</v>
      </c>
      <c r="F15" s="27" t="s">
        <v>14</v>
      </c>
      <c r="G15" s="27" t="s">
        <v>15</v>
      </c>
      <c r="H15" s="27" t="s">
        <v>16</v>
      </c>
      <c r="I15" s="27" t="s">
        <v>2</v>
      </c>
      <c r="J15" s="28" t="s">
        <v>26</v>
      </c>
    </row>
    <row r="16" spans="1:10" s="43" customFormat="1" ht="20.100000000000001" customHeight="1" x14ac:dyDescent="0.2">
      <c r="A16" s="204" t="s">
        <v>17</v>
      </c>
      <c r="B16" s="27" t="s">
        <v>3</v>
      </c>
      <c r="C16" s="88">
        <v>4680</v>
      </c>
      <c r="D16" s="88">
        <v>96951</v>
      </c>
      <c r="E16" s="88">
        <v>209625</v>
      </c>
      <c r="F16" s="88">
        <v>223622</v>
      </c>
      <c r="G16" s="88">
        <v>190568</v>
      </c>
      <c r="H16" s="88">
        <v>212818</v>
      </c>
      <c r="I16" s="90">
        <f>SUM(C16:H16)</f>
        <v>938264</v>
      </c>
      <c r="J16" s="122">
        <f>I16/'ABS Estimated Population'!D3</f>
        <v>0.29795494651816301</v>
      </c>
    </row>
    <row r="17" spans="1:10" s="43" customFormat="1" ht="20.100000000000001" customHeight="1" x14ac:dyDescent="0.2">
      <c r="A17" s="204"/>
      <c r="B17" s="27" t="s">
        <v>4</v>
      </c>
      <c r="C17" s="88">
        <v>4905</v>
      </c>
      <c r="D17" s="88">
        <v>28557</v>
      </c>
      <c r="E17" s="88">
        <v>62536</v>
      </c>
      <c r="F17" s="88">
        <v>53072</v>
      </c>
      <c r="G17" s="88">
        <v>43159</v>
      </c>
      <c r="H17" s="88">
        <v>46716</v>
      </c>
      <c r="I17" s="90">
        <f>SUM(C17:H17)</f>
        <v>238945</v>
      </c>
      <c r="J17" s="122">
        <f>I17/'ABS Estimated Population'!D4</f>
        <v>9.5920898026264287E-2</v>
      </c>
    </row>
    <row r="18" spans="1:10" s="43" customFormat="1" ht="20.100000000000001" customHeight="1" x14ac:dyDescent="0.2">
      <c r="A18" s="204"/>
      <c r="B18" s="27" t="s">
        <v>5</v>
      </c>
      <c r="C18" s="88">
        <v>4794</v>
      </c>
      <c r="D18" s="88">
        <v>64419</v>
      </c>
      <c r="E18" s="88">
        <v>77295</v>
      </c>
      <c r="F18" s="88">
        <v>66571</v>
      </c>
      <c r="G18" s="88">
        <v>42786</v>
      </c>
      <c r="H18" s="88">
        <v>36889</v>
      </c>
      <c r="I18" s="90">
        <f>SUM(C18:H18)</f>
        <v>292754</v>
      </c>
      <c r="J18" s="122">
        <f>I18/'ABS Estimated Population'!D5</f>
        <v>0.15068314765202576</v>
      </c>
    </row>
    <row r="19" spans="1:10" s="43" customFormat="1" ht="20.100000000000001" customHeight="1" x14ac:dyDescent="0.2">
      <c r="A19" s="204"/>
      <c r="B19" s="27" t="s">
        <v>6</v>
      </c>
      <c r="C19" s="88">
        <v>29472</v>
      </c>
      <c r="D19" s="88">
        <v>59345</v>
      </c>
      <c r="E19" s="88">
        <v>61375</v>
      </c>
      <c r="F19" s="88">
        <v>60492</v>
      </c>
      <c r="G19" s="88">
        <v>52653</v>
      </c>
      <c r="H19" s="88">
        <v>59097</v>
      </c>
      <c r="I19" s="90">
        <f>SUM(C19:H19)</f>
        <v>322434</v>
      </c>
      <c r="J19" s="110">
        <f>I19/'ABS Estimated Population'!D6</f>
        <v>0.45660772271086497</v>
      </c>
    </row>
    <row r="20" spans="1:10" s="43" customFormat="1" ht="20.100000000000001" customHeight="1" x14ac:dyDescent="0.2">
      <c r="A20" s="204"/>
      <c r="B20" s="27" t="s">
        <v>7</v>
      </c>
      <c r="C20" s="88">
        <v>1946</v>
      </c>
      <c r="D20" s="88">
        <v>12236</v>
      </c>
      <c r="E20" s="88">
        <v>45755</v>
      </c>
      <c r="F20" s="88">
        <v>55239</v>
      </c>
      <c r="G20" s="88">
        <v>46873</v>
      </c>
      <c r="H20" s="88">
        <v>53952</v>
      </c>
      <c r="I20" s="90">
        <f>SUM(C20:H20)</f>
        <v>216001</v>
      </c>
      <c r="J20" s="110">
        <f>I20/'ABS Estimated Population'!D7</f>
        <v>0.20853442491588667</v>
      </c>
    </row>
    <row r="21" spans="1:10" s="43" customFormat="1" ht="20.100000000000001" customHeight="1" x14ac:dyDescent="0.2">
      <c r="A21" s="204"/>
      <c r="B21" s="27" t="s">
        <v>8</v>
      </c>
      <c r="C21" s="88">
        <v>565</v>
      </c>
      <c r="D21" s="88">
        <v>2937</v>
      </c>
      <c r="E21" s="88">
        <v>13528</v>
      </c>
      <c r="F21" s="88">
        <v>16452</v>
      </c>
      <c r="G21" s="88">
        <v>15454</v>
      </c>
      <c r="H21" s="88">
        <v>18603</v>
      </c>
      <c r="I21" s="90">
        <f t="shared" ref="I21:I23" si="0">SUM(C21:H21)</f>
        <v>67539</v>
      </c>
      <c r="J21" s="110">
        <f>I21/'ABS Estimated Population'!D8</f>
        <v>0.31860122838300642</v>
      </c>
    </row>
    <row r="22" spans="1:10" s="43" customFormat="1" ht="20.100000000000001" customHeight="1" x14ac:dyDescent="0.2">
      <c r="A22" s="204"/>
      <c r="B22" s="27" t="s">
        <v>9</v>
      </c>
      <c r="C22" s="88">
        <v>149</v>
      </c>
      <c r="D22" s="88">
        <v>585</v>
      </c>
      <c r="E22" s="88">
        <v>958</v>
      </c>
      <c r="F22" s="88">
        <v>1109</v>
      </c>
      <c r="G22" s="88">
        <v>688</v>
      </c>
      <c r="H22" s="88">
        <v>426</v>
      </c>
      <c r="I22" s="90">
        <f t="shared" si="0"/>
        <v>3915</v>
      </c>
      <c r="J22" s="110">
        <f>I22/'ABS Estimated Population'!D9</f>
        <v>4.4493692465052845E-2</v>
      </c>
    </row>
    <row r="23" spans="1:10" s="43" customFormat="1" ht="20.100000000000001" customHeight="1" x14ac:dyDescent="0.2">
      <c r="A23" s="204"/>
      <c r="B23" s="27" t="s">
        <v>10</v>
      </c>
      <c r="C23" s="88">
        <v>532</v>
      </c>
      <c r="D23" s="88">
        <v>2099</v>
      </c>
      <c r="E23" s="88">
        <v>3532</v>
      </c>
      <c r="F23" s="88">
        <v>3290</v>
      </c>
      <c r="G23" s="88">
        <v>2403</v>
      </c>
      <c r="H23" s="88">
        <v>2391</v>
      </c>
      <c r="I23" s="90">
        <f t="shared" si="0"/>
        <v>14247</v>
      </c>
      <c r="J23" s="110">
        <f>I23/'ABS Estimated Population'!D10</f>
        <v>8.8539627495944961E-2</v>
      </c>
    </row>
    <row r="24" spans="1:10" s="43" customFormat="1" ht="20.100000000000001" customHeight="1" x14ac:dyDescent="0.2">
      <c r="A24" s="169" t="s">
        <v>18</v>
      </c>
      <c r="B24" s="170"/>
      <c r="C24" s="91">
        <f t="shared" ref="C24:I24" si="1">SUM(C16:C23)</f>
        <v>47043</v>
      </c>
      <c r="D24" s="91">
        <f t="shared" si="1"/>
        <v>267129</v>
      </c>
      <c r="E24" s="91">
        <f t="shared" si="1"/>
        <v>474604</v>
      </c>
      <c r="F24" s="91">
        <f t="shared" si="1"/>
        <v>479847</v>
      </c>
      <c r="G24" s="91">
        <f t="shared" si="1"/>
        <v>394584</v>
      </c>
      <c r="H24" s="91">
        <f t="shared" si="1"/>
        <v>430892</v>
      </c>
      <c r="I24" s="91">
        <f t="shared" si="1"/>
        <v>2094099</v>
      </c>
      <c r="J24" s="111">
        <f>I24/'ABS Estimated Population'!D11</f>
        <v>0.21399443109398511</v>
      </c>
    </row>
    <row r="27" spans="1:10" s="43" customFormat="1" ht="20.100000000000001" customHeight="1" x14ac:dyDescent="0.2">
      <c r="A27" s="169" t="s">
        <v>11</v>
      </c>
      <c r="B27" s="169"/>
      <c r="C27" s="203" t="s">
        <v>0</v>
      </c>
      <c r="D27" s="203"/>
      <c r="E27" s="203"/>
      <c r="F27" s="203"/>
      <c r="G27" s="203"/>
      <c r="H27" s="203"/>
      <c r="I27" s="203"/>
      <c r="J27" s="175"/>
    </row>
    <row r="28" spans="1:10" s="43" customFormat="1" ht="39.950000000000003" customHeight="1" x14ac:dyDescent="0.2">
      <c r="A28" s="169"/>
      <c r="B28" s="169"/>
      <c r="C28" s="27" t="s">
        <v>21</v>
      </c>
      <c r="D28" s="27" t="s">
        <v>12</v>
      </c>
      <c r="E28" s="27" t="s">
        <v>13</v>
      </c>
      <c r="F28" s="27" t="s">
        <v>14</v>
      </c>
      <c r="G28" s="27" t="s">
        <v>15</v>
      </c>
      <c r="H28" s="27" t="s">
        <v>16</v>
      </c>
      <c r="I28" s="27" t="s">
        <v>2</v>
      </c>
      <c r="J28" s="28" t="s">
        <v>26</v>
      </c>
    </row>
    <row r="29" spans="1:10" s="43" customFormat="1" ht="20.100000000000001" customHeight="1" x14ac:dyDescent="0.2">
      <c r="A29" s="168" t="s">
        <v>17</v>
      </c>
      <c r="B29" s="27" t="s">
        <v>3</v>
      </c>
      <c r="C29" s="80">
        <v>1463</v>
      </c>
      <c r="D29" s="80">
        <v>96911</v>
      </c>
      <c r="E29" s="80">
        <v>210249</v>
      </c>
      <c r="F29" s="80">
        <v>228634</v>
      </c>
      <c r="G29" s="80">
        <v>204098</v>
      </c>
      <c r="H29" s="80">
        <v>255816</v>
      </c>
      <c r="I29" s="144">
        <f>SUM(C29:H29)</f>
        <v>997171</v>
      </c>
      <c r="J29" s="110">
        <f>I29/'ABS Estimated Population'!C3</f>
        <v>0.32762352032051001</v>
      </c>
    </row>
    <row r="30" spans="1:10" s="43" customFormat="1" ht="20.100000000000001" customHeight="1" x14ac:dyDescent="0.2">
      <c r="A30" s="168"/>
      <c r="B30" s="27" t="s">
        <v>4</v>
      </c>
      <c r="C30" s="80">
        <v>1449</v>
      </c>
      <c r="D30" s="80">
        <v>19731</v>
      </c>
      <c r="E30" s="80">
        <v>44015</v>
      </c>
      <c r="F30" s="80">
        <v>39403</v>
      </c>
      <c r="G30" s="80">
        <v>34839</v>
      </c>
      <c r="H30" s="80">
        <v>39069</v>
      </c>
      <c r="I30" s="144">
        <f t="shared" ref="I30:I36" si="2">SUM(C30:H30)</f>
        <v>178506</v>
      </c>
      <c r="J30" s="110">
        <f>I30/'ABS Estimated Population'!C4</f>
        <v>7.4690796771290244E-2</v>
      </c>
    </row>
    <row r="31" spans="1:10" s="43" customFormat="1" ht="20.100000000000001" customHeight="1" x14ac:dyDescent="0.2">
      <c r="A31" s="168"/>
      <c r="B31" s="27" t="s">
        <v>5</v>
      </c>
      <c r="C31" s="80">
        <v>1228</v>
      </c>
      <c r="D31" s="80">
        <v>68123</v>
      </c>
      <c r="E31" s="80">
        <v>88575</v>
      </c>
      <c r="F31" s="80">
        <v>72203</v>
      </c>
      <c r="G31" s="80">
        <v>45920</v>
      </c>
      <c r="H31" s="80">
        <v>42257</v>
      </c>
      <c r="I31" s="144">
        <f t="shared" si="2"/>
        <v>318306</v>
      </c>
      <c r="J31" s="110">
        <f>I31/'ABS Estimated Population'!C5</f>
        <v>0.16870302520215627</v>
      </c>
    </row>
    <row r="32" spans="1:10" s="43" customFormat="1" ht="20.100000000000001" customHeight="1" x14ac:dyDescent="0.2">
      <c r="A32" s="168"/>
      <c r="B32" s="27" t="s">
        <v>6</v>
      </c>
      <c r="C32" s="80">
        <v>32354</v>
      </c>
      <c r="D32" s="80">
        <v>67222</v>
      </c>
      <c r="E32" s="80">
        <v>67013</v>
      </c>
      <c r="F32" s="80">
        <v>64027</v>
      </c>
      <c r="G32" s="80">
        <v>56396</v>
      </c>
      <c r="H32" s="80">
        <v>69765</v>
      </c>
      <c r="I32" s="144">
        <f t="shared" si="2"/>
        <v>356777</v>
      </c>
      <c r="J32" s="110">
        <f>I32/'ABS Estimated Population'!C6</f>
        <v>0.52292410809162904</v>
      </c>
    </row>
    <row r="33" spans="1:10" s="43" customFormat="1" ht="20.100000000000001" customHeight="1" x14ac:dyDescent="0.2">
      <c r="A33" s="168"/>
      <c r="B33" s="27" t="s">
        <v>7</v>
      </c>
      <c r="C33" s="80">
        <v>571</v>
      </c>
      <c r="D33" s="80">
        <v>9760</v>
      </c>
      <c r="E33" s="80">
        <v>44587</v>
      </c>
      <c r="F33" s="80">
        <v>55388</v>
      </c>
      <c r="G33" s="80">
        <v>48077</v>
      </c>
      <c r="H33" s="80">
        <v>60413</v>
      </c>
      <c r="I33" s="144">
        <f t="shared" si="2"/>
        <v>218796</v>
      </c>
      <c r="J33" s="110">
        <f>I33/'ABS Estimated Population'!C7</f>
        <v>0.2090177324409476</v>
      </c>
    </row>
    <row r="34" spans="1:10" s="43" customFormat="1" ht="20.100000000000001" customHeight="1" x14ac:dyDescent="0.2">
      <c r="A34" s="168"/>
      <c r="B34" s="27" t="s">
        <v>8</v>
      </c>
      <c r="C34" s="80">
        <v>161</v>
      </c>
      <c r="D34" s="80">
        <v>2188</v>
      </c>
      <c r="E34" s="80">
        <v>13555</v>
      </c>
      <c r="F34" s="80">
        <v>16687</v>
      </c>
      <c r="G34" s="80">
        <v>16110</v>
      </c>
      <c r="H34" s="80">
        <v>21413</v>
      </c>
      <c r="I34" s="144">
        <f t="shared" si="2"/>
        <v>70114</v>
      </c>
      <c r="J34" s="123">
        <f>I34/'ABS Estimated Population'!C8</f>
        <v>0.33944141326607186</v>
      </c>
    </row>
    <row r="35" spans="1:10" s="43" customFormat="1" ht="20.100000000000001" customHeight="1" x14ac:dyDescent="0.2">
      <c r="A35" s="168"/>
      <c r="B35" s="27" t="s">
        <v>9</v>
      </c>
      <c r="C35" s="80">
        <v>37</v>
      </c>
      <c r="D35" s="80">
        <v>301</v>
      </c>
      <c r="E35" s="80">
        <v>663</v>
      </c>
      <c r="F35" s="80">
        <v>1005</v>
      </c>
      <c r="G35" s="80">
        <v>737</v>
      </c>
      <c r="H35" s="80">
        <v>465</v>
      </c>
      <c r="I35" s="144">
        <f t="shared" si="2"/>
        <v>3208</v>
      </c>
      <c r="J35" s="110">
        <f>I35/'ABS Estimated Population'!C9</f>
        <v>3.2201399275267759E-2</v>
      </c>
    </row>
    <row r="36" spans="1:10" s="43" customFormat="1" ht="20.100000000000001" customHeight="1" x14ac:dyDescent="0.2">
      <c r="A36" s="168"/>
      <c r="B36" s="27" t="s">
        <v>10</v>
      </c>
      <c r="C36" s="80">
        <v>158</v>
      </c>
      <c r="D36" s="80">
        <v>1098</v>
      </c>
      <c r="E36" s="80">
        <v>2276</v>
      </c>
      <c r="F36" s="80">
        <v>2609</v>
      </c>
      <c r="G36" s="80">
        <v>2035</v>
      </c>
      <c r="H36" s="80">
        <v>2061</v>
      </c>
      <c r="I36" s="144">
        <f t="shared" si="2"/>
        <v>10237</v>
      </c>
      <c r="J36" s="110">
        <f>I36/'ABS Estimated Population'!C10</f>
        <v>6.5790488431876612E-2</v>
      </c>
    </row>
    <row r="37" spans="1:10" s="43" customFormat="1" ht="20.100000000000001" customHeight="1" x14ac:dyDescent="0.2">
      <c r="A37" s="169" t="s">
        <v>18</v>
      </c>
      <c r="B37" s="170"/>
      <c r="C37" s="121">
        <f>SUM(C29:C36)</f>
        <v>37421</v>
      </c>
      <c r="D37" s="121">
        <f t="shared" ref="D37:I37" si="3">SUM(D29:D36)</f>
        <v>265334</v>
      </c>
      <c r="E37" s="121">
        <f t="shared" si="3"/>
        <v>470933</v>
      </c>
      <c r="F37" s="121">
        <f t="shared" si="3"/>
        <v>479956</v>
      </c>
      <c r="G37" s="121">
        <f t="shared" si="3"/>
        <v>408212</v>
      </c>
      <c r="H37" s="121">
        <f t="shared" si="3"/>
        <v>491259</v>
      </c>
      <c r="I37" s="121">
        <f t="shared" si="3"/>
        <v>2153115</v>
      </c>
      <c r="J37" s="111">
        <f>I37/'ABS Estimated Population'!C11</f>
        <v>0.22637679788039364</v>
      </c>
    </row>
    <row r="40" spans="1:10" s="43" customFormat="1" ht="20.100000000000001" customHeight="1" x14ac:dyDescent="0.2">
      <c r="A40" s="169" t="s">
        <v>11</v>
      </c>
      <c r="B40" s="175"/>
      <c r="C40" s="175"/>
      <c r="D40" s="174" t="s">
        <v>20</v>
      </c>
      <c r="E40" s="174"/>
      <c r="F40" s="174"/>
      <c r="G40" s="174"/>
      <c r="H40" s="174"/>
      <c r="I40" s="174"/>
      <c r="J40" s="174"/>
    </row>
    <row r="41" spans="1:10" s="43" customFormat="1" ht="20.100000000000001" customHeight="1" x14ac:dyDescent="0.2">
      <c r="A41" s="175"/>
      <c r="B41" s="175"/>
      <c r="C41" s="175"/>
      <c r="D41" s="27" t="s">
        <v>21</v>
      </c>
      <c r="E41" s="27" t="s">
        <v>12</v>
      </c>
      <c r="F41" s="27" t="s">
        <v>13</v>
      </c>
      <c r="G41" s="27" t="s">
        <v>14</v>
      </c>
      <c r="H41" s="27" t="s">
        <v>15</v>
      </c>
      <c r="I41" s="27" t="s">
        <v>16</v>
      </c>
      <c r="J41" s="27" t="s">
        <v>2</v>
      </c>
    </row>
    <row r="42" spans="1:10" s="43" customFormat="1" ht="20.100000000000001" customHeight="1" x14ac:dyDescent="0.2">
      <c r="A42" s="168" t="s">
        <v>17</v>
      </c>
      <c r="B42" s="191"/>
      <c r="C42" s="27" t="s">
        <v>3</v>
      </c>
      <c r="D42" s="80">
        <v>0</v>
      </c>
      <c r="E42" s="80">
        <v>0</v>
      </c>
      <c r="F42" s="80">
        <v>2</v>
      </c>
      <c r="G42" s="80">
        <v>12</v>
      </c>
      <c r="H42" s="80">
        <v>8</v>
      </c>
      <c r="I42" s="80">
        <v>11</v>
      </c>
      <c r="J42" s="36">
        <f>SUM(D42:I42)</f>
        <v>33</v>
      </c>
    </row>
    <row r="43" spans="1:10" s="43" customFormat="1" ht="20.100000000000001" customHeight="1" x14ac:dyDescent="0.2">
      <c r="A43" s="191"/>
      <c r="B43" s="191"/>
      <c r="C43" s="27" t="s">
        <v>4</v>
      </c>
      <c r="D43" s="80">
        <v>0</v>
      </c>
      <c r="E43" s="80">
        <v>453</v>
      </c>
      <c r="F43" s="80">
        <v>1337</v>
      </c>
      <c r="G43" s="80">
        <v>796</v>
      </c>
      <c r="H43" s="80">
        <v>682</v>
      </c>
      <c r="I43" s="80">
        <v>461</v>
      </c>
      <c r="J43" s="36">
        <f t="shared" ref="J43:J50" si="4">SUM(D43:I43)</f>
        <v>3729</v>
      </c>
    </row>
    <row r="44" spans="1:10" s="43" customFormat="1" ht="20.100000000000001" customHeight="1" x14ac:dyDescent="0.2">
      <c r="A44" s="191"/>
      <c r="B44" s="191"/>
      <c r="C44" s="27" t="s">
        <v>5</v>
      </c>
      <c r="D44" s="80">
        <v>0</v>
      </c>
      <c r="E44" s="80">
        <v>0</v>
      </c>
      <c r="F44" s="80">
        <v>1</v>
      </c>
      <c r="G44" s="80">
        <v>0</v>
      </c>
      <c r="H44" s="80">
        <v>0</v>
      </c>
      <c r="I44" s="80">
        <v>1</v>
      </c>
      <c r="J44" s="36">
        <f t="shared" si="4"/>
        <v>2</v>
      </c>
    </row>
    <row r="45" spans="1:10" s="43" customFormat="1" ht="20.100000000000001" customHeight="1" x14ac:dyDescent="0.2">
      <c r="A45" s="191"/>
      <c r="B45" s="191"/>
      <c r="C45" s="27" t="s">
        <v>6</v>
      </c>
      <c r="D45" s="80">
        <v>0</v>
      </c>
      <c r="E45" s="80">
        <v>16</v>
      </c>
      <c r="F45" s="80">
        <v>36</v>
      </c>
      <c r="G45" s="80">
        <v>14</v>
      </c>
      <c r="H45" s="80">
        <v>15</v>
      </c>
      <c r="I45" s="80">
        <v>9</v>
      </c>
      <c r="J45" s="36">
        <f t="shared" si="4"/>
        <v>90</v>
      </c>
    </row>
    <row r="46" spans="1:10" s="43" customFormat="1" ht="20.100000000000001" customHeight="1" x14ac:dyDescent="0.2">
      <c r="A46" s="191"/>
      <c r="B46" s="191"/>
      <c r="C46" s="27" t="s">
        <v>7</v>
      </c>
      <c r="D46" s="80">
        <v>0</v>
      </c>
      <c r="E46" s="80">
        <v>72</v>
      </c>
      <c r="F46" s="80">
        <v>369</v>
      </c>
      <c r="G46" s="80">
        <v>318</v>
      </c>
      <c r="H46" s="80">
        <v>258</v>
      </c>
      <c r="I46" s="80">
        <v>268</v>
      </c>
      <c r="J46" s="36">
        <f t="shared" si="4"/>
        <v>1285</v>
      </c>
    </row>
    <row r="47" spans="1:10" s="43" customFormat="1" ht="20.100000000000001" customHeight="1" x14ac:dyDescent="0.2">
      <c r="A47" s="191"/>
      <c r="B47" s="191"/>
      <c r="C47" s="27" t="s">
        <v>8</v>
      </c>
      <c r="D47" s="80">
        <v>0</v>
      </c>
      <c r="E47" s="80">
        <v>0</v>
      </c>
      <c r="F47" s="80">
        <v>0</v>
      </c>
      <c r="G47" s="80">
        <v>0</v>
      </c>
      <c r="H47" s="80">
        <v>0</v>
      </c>
      <c r="I47" s="80">
        <v>0</v>
      </c>
      <c r="J47" s="36">
        <f t="shared" si="4"/>
        <v>0</v>
      </c>
    </row>
    <row r="48" spans="1:10" s="43" customFormat="1" ht="20.100000000000001" customHeight="1" x14ac:dyDescent="0.2">
      <c r="A48" s="191"/>
      <c r="B48" s="191"/>
      <c r="C48" s="27" t="s">
        <v>9</v>
      </c>
      <c r="D48" s="80">
        <v>0</v>
      </c>
      <c r="E48" s="80">
        <v>0</v>
      </c>
      <c r="F48" s="80">
        <v>0</v>
      </c>
      <c r="G48" s="80">
        <v>0</v>
      </c>
      <c r="H48" s="80">
        <v>0</v>
      </c>
      <c r="I48" s="80">
        <v>0</v>
      </c>
      <c r="J48" s="36">
        <f t="shared" si="4"/>
        <v>0</v>
      </c>
    </row>
    <row r="49" spans="1:10" s="43" customFormat="1" ht="20.100000000000001" customHeight="1" x14ac:dyDescent="0.2">
      <c r="A49" s="191"/>
      <c r="B49" s="191"/>
      <c r="C49" s="27" t="s">
        <v>10</v>
      </c>
      <c r="D49" s="80">
        <v>0</v>
      </c>
      <c r="E49" s="80">
        <v>0</v>
      </c>
      <c r="F49" s="80">
        <v>0</v>
      </c>
      <c r="G49" s="80">
        <v>0</v>
      </c>
      <c r="H49" s="80">
        <v>0</v>
      </c>
      <c r="I49" s="80">
        <v>0</v>
      </c>
      <c r="J49" s="36">
        <f t="shared" si="4"/>
        <v>0</v>
      </c>
    </row>
    <row r="50" spans="1:10" s="43" customFormat="1" ht="20.100000000000001" customHeight="1" x14ac:dyDescent="0.2">
      <c r="A50" s="169" t="s">
        <v>18</v>
      </c>
      <c r="B50" s="175"/>
      <c r="C50" s="175"/>
      <c r="D50" s="64">
        <f t="shared" ref="D50:I50" si="5">SUM(D42:D49)</f>
        <v>0</v>
      </c>
      <c r="E50" s="64">
        <f t="shared" si="5"/>
        <v>541</v>
      </c>
      <c r="F50" s="64">
        <f t="shared" si="5"/>
        <v>1745</v>
      </c>
      <c r="G50" s="64">
        <f t="shared" si="5"/>
        <v>1140</v>
      </c>
      <c r="H50" s="64">
        <f t="shared" si="5"/>
        <v>963</v>
      </c>
      <c r="I50" s="64">
        <f t="shared" si="5"/>
        <v>750</v>
      </c>
      <c r="J50" s="93">
        <f t="shared" si="4"/>
        <v>5139</v>
      </c>
    </row>
    <row r="51" spans="1:10" s="43" customFormat="1" ht="20.100000000000001" customHeight="1" x14ac:dyDescent="0.2">
      <c r="A51" s="30"/>
      <c r="B51" s="30"/>
      <c r="C51" s="30"/>
      <c r="D51" s="30"/>
      <c r="E51" s="30"/>
      <c r="F51" s="30"/>
      <c r="G51" s="30"/>
      <c r="H51" s="30"/>
      <c r="I51" s="30"/>
      <c r="J51" s="30"/>
    </row>
    <row r="52" spans="1:10" s="49" customFormat="1" ht="20.100000000000001" customHeight="1" x14ac:dyDescent="0.2">
      <c r="A52" s="195" t="s">
        <v>19</v>
      </c>
      <c r="B52" s="196"/>
      <c r="C52" s="196"/>
      <c r="D52" s="196"/>
      <c r="E52" s="196"/>
      <c r="F52" s="196"/>
      <c r="G52" s="196"/>
      <c r="H52" s="196"/>
      <c r="I52" s="196"/>
      <c r="J52" s="196"/>
    </row>
    <row r="53" spans="1:10" s="49" customFormat="1" ht="20.100000000000001" customHeight="1" x14ac:dyDescent="0.2">
      <c r="A53" s="197" t="s">
        <v>36</v>
      </c>
      <c r="B53" s="197"/>
      <c r="C53" s="197"/>
      <c r="D53" s="197"/>
      <c r="E53" s="197"/>
      <c r="F53" s="197"/>
      <c r="G53" s="197"/>
      <c r="H53" s="197"/>
      <c r="I53" s="197"/>
      <c r="J53" s="197"/>
    </row>
    <row r="54" spans="1:10" s="49" customFormat="1" ht="20.100000000000001" customHeight="1" x14ac:dyDescent="0.2">
      <c r="A54" s="197"/>
      <c r="B54" s="197"/>
      <c r="C54" s="197"/>
      <c r="D54" s="197"/>
      <c r="E54" s="197"/>
      <c r="F54" s="197"/>
      <c r="G54" s="197"/>
      <c r="H54" s="197"/>
      <c r="I54" s="197"/>
      <c r="J54" s="197"/>
    </row>
    <row r="55" spans="1:10" s="49" customFormat="1" ht="20.100000000000001" customHeight="1" x14ac:dyDescent="0.2">
      <c r="A55" s="194" t="s">
        <v>45</v>
      </c>
      <c r="B55" s="194"/>
      <c r="C55" s="194"/>
      <c r="D55" s="194"/>
      <c r="E55" s="194"/>
      <c r="F55" s="194"/>
      <c r="G55" s="194"/>
      <c r="H55" s="194"/>
      <c r="I55" s="194"/>
      <c r="J55" s="194"/>
    </row>
    <row r="56" spans="1:10" s="49" customFormat="1" ht="20.100000000000001" customHeight="1" x14ac:dyDescent="0.2">
      <c r="A56" s="199" t="s">
        <v>30</v>
      </c>
      <c r="B56" s="200"/>
      <c r="C56" s="200"/>
      <c r="D56" s="200"/>
      <c r="E56" s="200"/>
      <c r="F56" s="200"/>
      <c r="G56" s="200"/>
      <c r="H56" s="200"/>
      <c r="I56" s="200"/>
      <c r="J56" s="200"/>
    </row>
    <row r="57" spans="1:10" s="49" customFormat="1" ht="6.75" customHeight="1" x14ac:dyDescent="0.2">
      <c r="A57" s="197" t="s">
        <v>31</v>
      </c>
      <c r="B57" s="198"/>
      <c r="C57" s="198"/>
      <c r="D57" s="198"/>
      <c r="E57" s="198"/>
      <c r="F57" s="198"/>
      <c r="G57" s="198"/>
      <c r="H57" s="198"/>
      <c r="I57" s="198"/>
      <c r="J57" s="198"/>
    </row>
    <row r="58" spans="1:10" s="49" customFormat="1" ht="6.75" customHeight="1" x14ac:dyDescent="0.2">
      <c r="A58" s="198"/>
      <c r="B58" s="198"/>
      <c r="C58" s="198"/>
      <c r="D58" s="198"/>
      <c r="E58" s="198"/>
      <c r="F58" s="198"/>
      <c r="G58" s="198"/>
      <c r="H58" s="198"/>
      <c r="I58" s="198"/>
      <c r="J58" s="198"/>
    </row>
    <row r="59" spans="1:10" ht="20.100000000000001" customHeight="1" x14ac:dyDescent="0.2">
      <c r="A59" s="192" t="s">
        <v>44</v>
      </c>
      <c r="B59" s="193"/>
      <c r="C59" s="193"/>
      <c r="D59" s="193"/>
      <c r="E59" s="193"/>
      <c r="F59" s="193"/>
      <c r="G59" s="193"/>
      <c r="H59" s="193"/>
      <c r="I59" s="193"/>
      <c r="J59" s="193"/>
    </row>
  </sheetData>
  <mergeCells count="22">
    <mergeCell ref="A1:B2"/>
    <mergeCell ref="C27:J27"/>
    <mergeCell ref="A3:A10"/>
    <mergeCell ref="A11:B11"/>
    <mergeCell ref="A37:B37"/>
    <mergeCell ref="A29:A36"/>
    <mergeCell ref="C1:E1"/>
    <mergeCell ref="C14:J14"/>
    <mergeCell ref="A27:B28"/>
    <mergeCell ref="A14:B15"/>
    <mergeCell ref="A16:A23"/>
    <mergeCell ref="A24:B24"/>
    <mergeCell ref="A59:J59"/>
    <mergeCell ref="A55:J55"/>
    <mergeCell ref="D40:J40"/>
    <mergeCell ref="A40:C41"/>
    <mergeCell ref="A52:J52"/>
    <mergeCell ref="A53:J54"/>
    <mergeCell ref="A42:B49"/>
    <mergeCell ref="A57:J58"/>
    <mergeCell ref="A56:J56"/>
    <mergeCell ref="A50:C50"/>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&amp;C&amp;"Arial,Bold"The Australian Organ Donor  Register
Intent Registrations 
as at 28/02/2016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73"/>
  <sheetViews>
    <sheetView zoomScaleNormal="100" workbookViewId="0">
      <selection activeCell="M51" sqref="M51"/>
    </sheetView>
  </sheetViews>
  <sheetFormatPr defaultRowHeight="20.100000000000001" customHeight="1" x14ac:dyDescent="0.2"/>
  <cols>
    <col min="1" max="2" width="8.7109375" style="45" customWidth="1"/>
    <col min="3" max="11" width="12.7109375" style="45" customWidth="1"/>
    <col min="12" max="16" width="12.7109375" style="46" customWidth="1"/>
    <col min="17" max="38" width="12.7109375" style="54" customWidth="1"/>
    <col min="39" max="16384" width="9.140625" style="54"/>
  </cols>
  <sheetData>
    <row r="1" spans="1:16" s="43" customFormat="1" ht="20.100000000000001" customHeight="1" x14ac:dyDescent="0.2">
      <c r="A1" s="180" t="s">
        <v>11</v>
      </c>
      <c r="B1" s="181"/>
      <c r="C1" s="171"/>
      <c r="D1" s="172"/>
      <c r="E1" s="173"/>
      <c r="F1" s="41"/>
      <c r="G1" s="47"/>
      <c r="H1" s="47"/>
      <c r="I1" s="47"/>
      <c r="J1" s="47"/>
      <c r="K1" s="47"/>
      <c r="L1" s="29"/>
      <c r="M1" s="29"/>
      <c r="N1" s="29"/>
      <c r="O1" s="29"/>
      <c r="P1" s="29"/>
    </row>
    <row r="2" spans="1:16" s="49" customFormat="1" ht="50.1" customHeight="1" x14ac:dyDescent="0.2">
      <c r="A2" s="181"/>
      <c r="B2" s="181"/>
      <c r="C2" s="13" t="s">
        <v>22</v>
      </c>
      <c r="D2" s="13" t="s">
        <v>23</v>
      </c>
      <c r="E2" s="17" t="s">
        <v>24</v>
      </c>
      <c r="F2" s="48"/>
      <c r="G2" s="34"/>
      <c r="H2" s="34"/>
      <c r="I2" s="34"/>
      <c r="J2" s="34"/>
      <c r="K2" s="34"/>
      <c r="L2" s="26"/>
      <c r="M2" s="26"/>
      <c r="N2" s="26"/>
      <c r="O2" s="26"/>
      <c r="P2" s="26"/>
    </row>
    <row r="3" spans="1:16" s="43" customFormat="1" ht="20.100000000000001" customHeight="1" x14ac:dyDescent="0.2">
      <c r="A3" s="168" t="s">
        <v>17</v>
      </c>
      <c r="B3" s="27" t="s">
        <v>3</v>
      </c>
      <c r="C3" s="151">
        <v>1932860</v>
      </c>
      <c r="D3" s="149">
        <v>0.45479999999999998</v>
      </c>
      <c r="E3" s="20">
        <f>IF(C3=0,0,(C3-'[1]Feb 17'!C3)/'[1]Feb 17'!C3)</f>
        <v>-1.3474777159839376E-3</v>
      </c>
      <c r="F3" s="50"/>
      <c r="G3" s="47"/>
      <c r="H3" s="47"/>
      <c r="I3" s="47"/>
      <c r="J3" s="47"/>
      <c r="K3" s="47"/>
      <c r="L3" s="29"/>
      <c r="M3" s="29"/>
      <c r="N3" s="29"/>
      <c r="O3" s="29"/>
      <c r="P3" s="29"/>
    </row>
    <row r="4" spans="1:16" s="43" customFormat="1" ht="20.100000000000001" customHeight="1" x14ac:dyDescent="0.2">
      <c r="A4" s="168"/>
      <c r="B4" s="27" t="s">
        <v>4</v>
      </c>
      <c r="C4" s="151">
        <v>420339</v>
      </c>
      <c r="D4" s="149">
        <v>9.8900000000000002E-2</v>
      </c>
      <c r="E4" s="20">
        <f>IF(C4=0,0,(C4-'[1]Feb 17'!C4)/'[1]Feb 17'!C4)</f>
        <v>-1.9967709767795242E-3</v>
      </c>
      <c r="F4" s="50"/>
      <c r="G4" s="47"/>
      <c r="H4" s="47"/>
      <c r="I4" s="47"/>
      <c r="J4" s="47"/>
      <c r="K4" s="47"/>
      <c r="L4" s="29"/>
      <c r="M4" s="29"/>
      <c r="N4" s="29"/>
      <c r="O4" s="29"/>
      <c r="P4" s="29"/>
    </row>
    <row r="5" spans="1:16" s="43" customFormat="1" ht="20.100000000000001" customHeight="1" x14ac:dyDescent="0.2">
      <c r="A5" s="168"/>
      <c r="B5" s="27" t="s">
        <v>5</v>
      </c>
      <c r="C5" s="151">
        <v>610265</v>
      </c>
      <c r="D5" s="149">
        <v>0.14360000000000001</v>
      </c>
      <c r="E5" s="20">
        <f>IF(C5=0,0,(C5-'[1]Feb 17'!C5)/'[1]Feb 17'!C5)</f>
        <v>-1.3042866353986994E-3</v>
      </c>
      <c r="F5" s="50"/>
      <c r="G5" s="47"/>
      <c r="H5" s="47"/>
      <c r="I5" s="47"/>
      <c r="J5" s="47"/>
      <c r="K5" s="47"/>
      <c r="L5" s="29"/>
      <c r="M5" s="29"/>
      <c r="N5" s="29"/>
      <c r="O5" s="29"/>
      <c r="P5" s="29"/>
    </row>
    <row r="6" spans="1:16" s="43" customFormat="1" ht="20.100000000000001" customHeight="1" x14ac:dyDescent="0.2">
      <c r="A6" s="168"/>
      <c r="B6" s="27" t="s">
        <v>6</v>
      </c>
      <c r="C6" s="151">
        <v>681788</v>
      </c>
      <c r="D6" s="149">
        <v>0.16039999999999999</v>
      </c>
      <c r="E6" s="20">
        <f>IF(C6=0,0,(C6-'[1]Feb 17'!C6)/'[1]Feb 17'!C6)</f>
        <v>3.6611163534280089E-3</v>
      </c>
      <c r="F6" s="50"/>
      <c r="G6" s="47"/>
      <c r="H6" s="47"/>
      <c r="I6" s="47"/>
      <c r="J6" s="47"/>
      <c r="K6" s="47"/>
      <c r="L6" s="29"/>
      <c r="M6" s="29"/>
      <c r="N6" s="29"/>
      <c r="O6" s="29"/>
      <c r="P6" s="29"/>
    </row>
    <row r="7" spans="1:16" s="43" customFormat="1" ht="20.100000000000001" customHeight="1" x14ac:dyDescent="0.2">
      <c r="A7" s="168"/>
      <c r="B7" s="27" t="s">
        <v>7</v>
      </c>
      <c r="C7" s="151">
        <v>435646</v>
      </c>
      <c r="D7" s="149">
        <v>0.10249999999999999</v>
      </c>
      <c r="E7" s="20">
        <f>IF(C7=0,0,(C7-'[1]Feb 17'!C7)/'[1]Feb 17'!C7)</f>
        <v>-9.9981196197045509E-4</v>
      </c>
      <c r="F7" s="50"/>
      <c r="G7" s="47"/>
      <c r="H7" s="47"/>
      <c r="I7" s="47"/>
      <c r="J7" s="47"/>
      <c r="K7" s="47"/>
      <c r="L7" s="29"/>
      <c r="M7" s="29"/>
      <c r="N7" s="29"/>
      <c r="O7" s="29"/>
      <c r="P7" s="29"/>
    </row>
    <row r="8" spans="1:16" s="43" customFormat="1" ht="20.100000000000001" customHeight="1" x14ac:dyDescent="0.2">
      <c r="A8" s="168"/>
      <c r="B8" s="27" t="s">
        <v>8</v>
      </c>
      <c r="C8" s="151">
        <v>137518</v>
      </c>
      <c r="D8" s="149">
        <v>3.2399999999999998E-2</v>
      </c>
      <c r="E8" s="20">
        <f>IF(C8=0,0,(C8-'[1]Feb 17'!C8)/'[1]Feb 17'!C8)</f>
        <v>-9.8072690024917719E-4</v>
      </c>
      <c r="F8" s="50"/>
      <c r="G8" s="47"/>
      <c r="H8" s="47"/>
      <c r="I8" s="47"/>
      <c r="J8" s="47"/>
      <c r="K8" s="47"/>
      <c r="L8" s="29"/>
      <c r="M8" s="29"/>
      <c r="N8" s="29"/>
      <c r="O8" s="29"/>
      <c r="P8" s="29"/>
    </row>
    <row r="9" spans="1:16" s="43" customFormat="1" ht="20.100000000000001" customHeight="1" x14ac:dyDescent="0.2">
      <c r="A9" s="168"/>
      <c r="B9" s="27" t="s">
        <v>9</v>
      </c>
      <c r="C9" s="151">
        <v>7116</v>
      </c>
      <c r="D9" s="149">
        <v>1.6999999999999999E-3</v>
      </c>
      <c r="E9" s="20">
        <f>IF(C9=0,0,(C9-'[1]Feb 17'!C9)/'[1]Feb 17'!C9)</f>
        <v>-9.8273199494594977E-4</v>
      </c>
      <c r="F9" s="50"/>
      <c r="G9" s="47"/>
      <c r="H9" s="47"/>
      <c r="I9" s="47"/>
      <c r="J9" s="47"/>
      <c r="K9" s="47"/>
      <c r="L9" s="29"/>
      <c r="M9" s="29"/>
      <c r="N9" s="29"/>
      <c r="O9" s="29"/>
      <c r="P9" s="29"/>
    </row>
    <row r="10" spans="1:16" s="43" customFormat="1" ht="20.100000000000001" customHeight="1" x14ac:dyDescent="0.2">
      <c r="A10" s="168"/>
      <c r="B10" s="27" t="s">
        <v>10</v>
      </c>
      <c r="C10" s="151">
        <v>24403</v>
      </c>
      <c r="D10" s="149">
        <v>5.7000000000000002E-3</v>
      </c>
      <c r="E10" s="20">
        <f>IF(C10=0,0,(C10-'[1]Feb 17'!C10)/'[1]Feb 17'!C10)</f>
        <v>-3.3082829603006043E-3</v>
      </c>
      <c r="F10" s="50"/>
      <c r="G10" s="47"/>
      <c r="H10" s="47"/>
      <c r="I10" s="47"/>
      <c r="J10" s="47"/>
      <c r="K10" s="47"/>
      <c r="L10" s="29"/>
      <c r="M10" s="29"/>
      <c r="N10" s="29"/>
      <c r="O10" s="29"/>
      <c r="P10" s="29"/>
    </row>
    <row r="11" spans="1:16" s="49" customFormat="1" ht="20.100000000000001" customHeight="1" x14ac:dyDescent="0.2">
      <c r="A11" s="169" t="s">
        <v>18</v>
      </c>
      <c r="B11" s="170"/>
      <c r="C11" s="91">
        <f>SUM(C3:C10)</f>
        <v>4249935</v>
      </c>
      <c r="D11" s="24">
        <f>SUM(D3:D10)</f>
        <v>1</v>
      </c>
      <c r="E11" s="25">
        <f>IF(C11=0,0,(C11-'Feb 17'!C11)/'Feb 17'!C11)</f>
        <v>-5.6862635815982355E-4</v>
      </c>
      <c r="F11" s="51"/>
      <c r="G11" s="34"/>
      <c r="H11" s="34"/>
      <c r="I11" s="34"/>
      <c r="J11" s="34"/>
      <c r="K11" s="34"/>
      <c r="L11" s="26"/>
      <c r="M11" s="26"/>
      <c r="N11" s="26"/>
      <c r="O11" s="26"/>
      <c r="P11" s="26"/>
    </row>
    <row r="14" spans="1:16" s="43" customFormat="1" ht="20.100000000000001" customHeight="1" x14ac:dyDescent="0.2">
      <c r="A14" s="169" t="s">
        <v>11</v>
      </c>
      <c r="B14" s="169"/>
      <c r="C14" s="176" t="s">
        <v>1</v>
      </c>
      <c r="D14" s="172"/>
      <c r="E14" s="172"/>
      <c r="F14" s="172"/>
      <c r="G14" s="172"/>
      <c r="H14" s="172"/>
      <c r="I14" s="172"/>
      <c r="J14" s="210"/>
      <c r="K14" s="47"/>
      <c r="L14" s="29"/>
      <c r="M14" s="29"/>
      <c r="N14" s="29"/>
      <c r="O14" s="29"/>
      <c r="P14" s="29"/>
    </row>
    <row r="15" spans="1:16" s="43" customFormat="1" ht="39.950000000000003" customHeight="1" x14ac:dyDescent="0.2">
      <c r="A15" s="169"/>
      <c r="B15" s="169"/>
      <c r="C15" s="27" t="s">
        <v>21</v>
      </c>
      <c r="D15" s="27" t="s">
        <v>12</v>
      </c>
      <c r="E15" s="27" t="s">
        <v>13</v>
      </c>
      <c r="F15" s="27" t="s">
        <v>14</v>
      </c>
      <c r="G15" s="27" t="s">
        <v>15</v>
      </c>
      <c r="H15" s="27" t="s">
        <v>16</v>
      </c>
      <c r="I15" s="27" t="s">
        <v>2</v>
      </c>
      <c r="J15" s="28" t="s">
        <v>26</v>
      </c>
      <c r="K15" s="47"/>
      <c r="L15" s="29"/>
      <c r="M15" s="29"/>
      <c r="N15" s="29"/>
      <c r="O15" s="29"/>
    </row>
    <row r="16" spans="1:16" s="43" customFormat="1" ht="20.100000000000001" customHeight="1" x14ac:dyDescent="0.2">
      <c r="A16" s="168" t="s">
        <v>17</v>
      </c>
      <c r="B16" s="27" t="s">
        <v>3</v>
      </c>
      <c r="C16" s="151">
        <v>4516</v>
      </c>
      <c r="D16" s="151">
        <v>95044</v>
      </c>
      <c r="E16" s="151">
        <v>208831</v>
      </c>
      <c r="F16" s="151">
        <v>223476</v>
      </c>
      <c r="G16" s="151">
        <v>190857</v>
      </c>
      <c r="H16" s="151">
        <v>213914</v>
      </c>
      <c r="I16" s="163">
        <f>SUM(C16:H16)</f>
        <v>936638</v>
      </c>
      <c r="J16" s="164">
        <f>I16/'[1]ABS Estimated Population'!D3</f>
        <v>0.29743859425159563</v>
      </c>
      <c r="K16" s="47"/>
      <c r="L16" s="29"/>
      <c r="M16" s="29"/>
      <c r="N16" s="29"/>
      <c r="O16" s="29"/>
    </row>
    <row r="17" spans="1:16" s="43" customFormat="1" ht="20.100000000000001" customHeight="1" x14ac:dyDescent="0.2">
      <c r="A17" s="168"/>
      <c r="B17" s="27" t="s">
        <v>4</v>
      </c>
      <c r="C17" s="151">
        <v>4711</v>
      </c>
      <c r="D17" s="151">
        <v>28011</v>
      </c>
      <c r="E17" s="151">
        <v>62400</v>
      </c>
      <c r="F17" s="151">
        <v>53084</v>
      </c>
      <c r="G17" s="151">
        <v>43154</v>
      </c>
      <c r="H17" s="151">
        <v>46998</v>
      </c>
      <c r="I17" s="163">
        <f t="shared" ref="I17:I23" si="0">SUM(C17:H17)</f>
        <v>238358</v>
      </c>
      <c r="J17" s="164">
        <f>I17/'[1]ABS Estimated Population'!D4</f>
        <v>9.568525565190443E-2</v>
      </c>
      <c r="K17" s="47"/>
      <c r="L17" s="29"/>
      <c r="M17" s="29"/>
      <c r="N17" s="29"/>
      <c r="O17" s="29"/>
    </row>
    <row r="18" spans="1:16" s="43" customFormat="1" ht="20.100000000000001" customHeight="1" x14ac:dyDescent="0.2">
      <c r="A18" s="168"/>
      <c r="B18" s="27" t="s">
        <v>5</v>
      </c>
      <c r="C18" s="151">
        <v>4627</v>
      </c>
      <c r="D18" s="151">
        <v>63685</v>
      </c>
      <c r="E18" s="151">
        <v>77141</v>
      </c>
      <c r="F18" s="151">
        <v>66755</v>
      </c>
      <c r="G18" s="151">
        <v>42915</v>
      </c>
      <c r="H18" s="151">
        <v>37113</v>
      </c>
      <c r="I18" s="163">
        <f t="shared" si="0"/>
        <v>292236</v>
      </c>
      <c r="J18" s="164">
        <f>I18/'[1]ABS Estimated Population'!D5</f>
        <v>0.15041652833859623</v>
      </c>
      <c r="K18" s="47"/>
      <c r="L18" s="29"/>
      <c r="M18" s="29"/>
      <c r="N18" s="29"/>
      <c r="O18" s="29"/>
    </row>
    <row r="19" spans="1:16" s="43" customFormat="1" ht="20.100000000000001" customHeight="1" x14ac:dyDescent="0.2">
      <c r="A19" s="168"/>
      <c r="B19" s="27" t="s">
        <v>6</v>
      </c>
      <c r="C19" s="151">
        <v>29651</v>
      </c>
      <c r="D19" s="151">
        <v>59372</v>
      </c>
      <c r="E19" s="151">
        <v>61471</v>
      </c>
      <c r="F19" s="151">
        <v>60532</v>
      </c>
      <c r="G19" s="151">
        <v>52895</v>
      </c>
      <c r="H19" s="151">
        <v>59504</v>
      </c>
      <c r="I19" s="163">
        <f t="shared" si="0"/>
        <v>323425</v>
      </c>
      <c r="J19" s="165">
        <f>I19/'[1]ABS Estimated Population'!D6</f>
        <v>0.45801110527351796</v>
      </c>
      <c r="K19" s="47"/>
      <c r="L19" s="29"/>
      <c r="M19" s="29"/>
      <c r="N19" s="29"/>
      <c r="O19" s="29"/>
    </row>
    <row r="20" spans="1:16" s="43" customFormat="1" ht="20.100000000000001" customHeight="1" x14ac:dyDescent="0.2">
      <c r="A20" s="168"/>
      <c r="B20" s="27" t="s">
        <v>7</v>
      </c>
      <c r="C20" s="151">
        <v>1882</v>
      </c>
      <c r="D20" s="151">
        <v>11912</v>
      </c>
      <c r="E20" s="151">
        <v>45514</v>
      </c>
      <c r="F20" s="151">
        <v>55228</v>
      </c>
      <c r="G20" s="151">
        <v>46968</v>
      </c>
      <c r="H20" s="151">
        <v>54236</v>
      </c>
      <c r="I20" s="163">
        <f t="shared" si="0"/>
        <v>215740</v>
      </c>
      <c r="J20" s="165">
        <f>I20/'[1]ABS Estimated Population'!D7</f>
        <v>0.2082824469856778</v>
      </c>
      <c r="K20" s="47"/>
      <c r="L20" s="29"/>
      <c r="M20" s="29"/>
      <c r="N20" s="29"/>
      <c r="O20" s="29"/>
    </row>
    <row r="21" spans="1:16" s="43" customFormat="1" ht="20.100000000000001" customHeight="1" x14ac:dyDescent="0.2">
      <c r="A21" s="168"/>
      <c r="B21" s="27" t="s">
        <v>8</v>
      </c>
      <c r="C21" s="151">
        <v>548</v>
      </c>
      <c r="D21" s="151">
        <v>2860</v>
      </c>
      <c r="E21" s="151">
        <v>13458</v>
      </c>
      <c r="F21" s="151">
        <v>16396</v>
      </c>
      <c r="G21" s="151">
        <v>15487</v>
      </c>
      <c r="H21" s="151">
        <v>18692</v>
      </c>
      <c r="I21" s="163">
        <f t="shared" si="0"/>
        <v>67441</v>
      </c>
      <c r="J21" s="165">
        <f>I21/'[1]ABS Estimated Population'!D8</f>
        <v>0.31813893370316909</v>
      </c>
      <c r="K21" s="47"/>
      <c r="L21" s="29"/>
      <c r="M21" s="29"/>
      <c r="N21" s="29"/>
      <c r="O21" s="29"/>
    </row>
    <row r="22" spans="1:16" s="43" customFormat="1" ht="20.100000000000001" customHeight="1" x14ac:dyDescent="0.2">
      <c r="A22" s="168"/>
      <c r="B22" s="27" t="s">
        <v>9</v>
      </c>
      <c r="C22" s="151">
        <v>146</v>
      </c>
      <c r="D22" s="151">
        <v>584</v>
      </c>
      <c r="E22" s="151">
        <v>954</v>
      </c>
      <c r="F22" s="151">
        <v>1110</v>
      </c>
      <c r="G22" s="151">
        <v>697</v>
      </c>
      <c r="H22" s="151">
        <v>424</v>
      </c>
      <c r="I22" s="163">
        <f t="shared" si="0"/>
        <v>3915</v>
      </c>
      <c r="J22" s="165">
        <f>I22/'[1]ABS Estimated Population'!D9</f>
        <v>4.4493692465052845E-2</v>
      </c>
      <c r="K22" s="47"/>
      <c r="L22" s="29"/>
      <c r="M22" s="29"/>
      <c r="N22" s="29"/>
      <c r="O22" s="29"/>
    </row>
    <row r="23" spans="1:16" s="43" customFormat="1" ht="20.100000000000001" customHeight="1" x14ac:dyDescent="0.2">
      <c r="A23" s="168"/>
      <c r="B23" s="27" t="s">
        <v>10</v>
      </c>
      <c r="C23" s="151">
        <v>523</v>
      </c>
      <c r="D23" s="151">
        <v>2060</v>
      </c>
      <c r="E23" s="151">
        <v>3524</v>
      </c>
      <c r="F23" s="151">
        <v>3296</v>
      </c>
      <c r="G23" s="151">
        <v>2394</v>
      </c>
      <c r="H23" s="151">
        <v>2401</v>
      </c>
      <c r="I23" s="163">
        <f t="shared" si="0"/>
        <v>14198</v>
      </c>
      <c r="J23" s="165">
        <f>I23/'[1]ABS Estimated Population'!D10</f>
        <v>8.8235111334837274E-2</v>
      </c>
      <c r="K23" s="47"/>
      <c r="L23" s="29"/>
      <c r="M23" s="29"/>
      <c r="N23" s="29"/>
      <c r="O23" s="29"/>
    </row>
    <row r="24" spans="1:16" s="43" customFormat="1" ht="20.100000000000001" customHeight="1" x14ac:dyDescent="0.2">
      <c r="A24" s="169" t="s">
        <v>18</v>
      </c>
      <c r="B24" s="170"/>
      <c r="C24" s="91">
        <f>SUM(C16:C23)</f>
        <v>46604</v>
      </c>
      <c r="D24" s="91">
        <f t="shared" ref="D24:I24" si="1">SUM(D16:D23)</f>
        <v>263528</v>
      </c>
      <c r="E24" s="91">
        <f t="shared" si="1"/>
        <v>473293</v>
      </c>
      <c r="F24" s="91">
        <f t="shared" si="1"/>
        <v>479877</v>
      </c>
      <c r="G24" s="91">
        <f t="shared" si="1"/>
        <v>395367</v>
      </c>
      <c r="H24" s="91">
        <f t="shared" si="1"/>
        <v>433282</v>
      </c>
      <c r="I24" s="91">
        <f t="shared" si="1"/>
        <v>2091951</v>
      </c>
      <c r="J24" s="111">
        <f>I24/'ABS Estimated Population'!D11</f>
        <v>0.21377492855948702</v>
      </c>
      <c r="K24" s="47"/>
      <c r="L24" s="29"/>
      <c r="M24" s="29"/>
      <c r="N24" s="29"/>
      <c r="O24" s="29"/>
    </row>
    <row r="27" spans="1:16" s="43" customFormat="1" ht="20.100000000000001" customHeight="1" x14ac:dyDescent="0.2">
      <c r="A27" s="169" t="s">
        <v>11</v>
      </c>
      <c r="B27" s="169"/>
      <c r="C27" s="178" t="s">
        <v>0</v>
      </c>
      <c r="D27" s="179"/>
      <c r="E27" s="179"/>
      <c r="F27" s="179"/>
      <c r="G27" s="179"/>
      <c r="H27" s="179"/>
      <c r="I27" s="179"/>
      <c r="J27" s="210"/>
      <c r="K27" s="47"/>
      <c r="L27" s="29"/>
      <c r="M27" s="29"/>
      <c r="N27" s="29"/>
      <c r="O27" s="29"/>
      <c r="P27" s="29"/>
    </row>
    <row r="28" spans="1:16" s="43" customFormat="1" ht="39.950000000000003" customHeight="1" x14ac:dyDescent="0.2">
      <c r="A28" s="169"/>
      <c r="B28" s="169"/>
      <c r="C28" s="27" t="s">
        <v>21</v>
      </c>
      <c r="D28" s="27" t="s">
        <v>12</v>
      </c>
      <c r="E28" s="27" t="s">
        <v>13</v>
      </c>
      <c r="F28" s="27" t="s">
        <v>14</v>
      </c>
      <c r="G28" s="27" t="s">
        <v>15</v>
      </c>
      <c r="H28" s="27" t="s">
        <v>16</v>
      </c>
      <c r="I28" s="27" t="s">
        <v>2</v>
      </c>
      <c r="J28" s="28" t="s">
        <v>26</v>
      </c>
      <c r="K28" s="47"/>
      <c r="L28" s="29"/>
      <c r="M28" s="29"/>
      <c r="N28" s="29"/>
      <c r="O28" s="29"/>
    </row>
    <row r="29" spans="1:16" s="43" customFormat="1" ht="20.100000000000001" customHeight="1" x14ac:dyDescent="0.2">
      <c r="A29" s="168" t="s">
        <v>17</v>
      </c>
      <c r="B29" s="27" t="s">
        <v>3</v>
      </c>
      <c r="C29" s="151">
        <v>1417</v>
      </c>
      <c r="D29" s="151">
        <v>95098</v>
      </c>
      <c r="E29" s="151">
        <v>209664</v>
      </c>
      <c r="F29" s="151">
        <v>228537</v>
      </c>
      <c r="G29" s="151">
        <v>204386</v>
      </c>
      <c r="H29" s="151">
        <v>257087</v>
      </c>
      <c r="I29" s="163">
        <f t="shared" ref="I29:I36" si="2">SUM(C29:H29)</f>
        <v>996189</v>
      </c>
      <c r="J29" s="165">
        <f>I29/'[1]ABS Estimated Population'!C3</f>
        <v>0.32730088127770318</v>
      </c>
      <c r="K29" s="47"/>
      <c r="L29" s="29"/>
      <c r="M29" s="29"/>
      <c r="N29" s="29"/>
      <c r="O29" s="29"/>
    </row>
    <row r="30" spans="1:16" s="43" customFormat="1" ht="20.100000000000001" customHeight="1" x14ac:dyDescent="0.2">
      <c r="A30" s="168"/>
      <c r="B30" s="27" t="s">
        <v>4</v>
      </c>
      <c r="C30" s="151">
        <v>1417</v>
      </c>
      <c r="D30" s="151">
        <v>19339</v>
      </c>
      <c r="E30" s="151">
        <v>44004</v>
      </c>
      <c r="F30" s="151">
        <v>39314</v>
      </c>
      <c r="G30" s="151">
        <v>34899</v>
      </c>
      <c r="H30" s="151">
        <v>39281</v>
      </c>
      <c r="I30" s="163">
        <f t="shared" si="2"/>
        <v>178254</v>
      </c>
      <c r="J30" s="165">
        <f>I30/'[1]ABS Estimated Population'!C4</f>
        <v>7.4585354484832833E-2</v>
      </c>
      <c r="K30" s="47"/>
      <c r="L30" s="29"/>
      <c r="M30" s="29"/>
      <c r="N30" s="29"/>
      <c r="O30" s="29"/>
    </row>
    <row r="31" spans="1:16" s="43" customFormat="1" ht="20.100000000000001" customHeight="1" x14ac:dyDescent="0.2">
      <c r="A31" s="168"/>
      <c r="B31" s="27" t="s">
        <v>5</v>
      </c>
      <c r="C31" s="151">
        <v>1190</v>
      </c>
      <c r="D31" s="151">
        <v>67259</v>
      </c>
      <c r="E31" s="151">
        <v>88507</v>
      </c>
      <c r="F31" s="151">
        <v>72499</v>
      </c>
      <c r="G31" s="151">
        <v>46033</v>
      </c>
      <c r="H31" s="151">
        <v>42539</v>
      </c>
      <c r="I31" s="163">
        <f t="shared" si="2"/>
        <v>318027</v>
      </c>
      <c r="J31" s="165">
        <f>I31/'[1]ABS Estimated Population'!C5</f>
        <v>0.16855515446132385</v>
      </c>
      <c r="K31" s="47"/>
      <c r="L31" s="29"/>
      <c r="M31" s="29"/>
      <c r="N31" s="29"/>
      <c r="O31" s="29"/>
    </row>
    <row r="32" spans="1:16" s="43" customFormat="1" ht="20.100000000000001" customHeight="1" x14ac:dyDescent="0.2">
      <c r="A32" s="168"/>
      <c r="B32" s="27" t="s">
        <v>6</v>
      </c>
      <c r="C32" s="151">
        <v>32542</v>
      </c>
      <c r="D32" s="151">
        <v>67424</v>
      </c>
      <c r="E32" s="151">
        <v>67263</v>
      </c>
      <c r="F32" s="151">
        <v>64182</v>
      </c>
      <c r="G32" s="151">
        <v>56636</v>
      </c>
      <c r="H32" s="151">
        <v>70227</v>
      </c>
      <c r="I32" s="163">
        <f t="shared" si="2"/>
        <v>358274</v>
      </c>
      <c r="J32" s="165">
        <f>I32/'[1]ABS Estimated Population'!C6</f>
        <v>0.52511824445639799</v>
      </c>
      <c r="K32" s="47"/>
      <c r="L32" s="29"/>
      <c r="M32" s="29"/>
      <c r="N32" s="29"/>
      <c r="O32" s="29"/>
    </row>
    <row r="33" spans="1:17" s="43" customFormat="1" ht="20.100000000000001" customHeight="1" x14ac:dyDescent="0.2">
      <c r="A33" s="168"/>
      <c r="B33" s="27" t="s">
        <v>7</v>
      </c>
      <c r="C33" s="151">
        <v>547</v>
      </c>
      <c r="D33" s="151">
        <v>9445</v>
      </c>
      <c r="E33" s="151">
        <v>44368</v>
      </c>
      <c r="F33" s="151">
        <v>55358</v>
      </c>
      <c r="G33" s="151">
        <v>48166</v>
      </c>
      <c r="H33" s="151">
        <v>60737</v>
      </c>
      <c r="I33" s="163">
        <f t="shared" si="2"/>
        <v>218621</v>
      </c>
      <c r="J33" s="165">
        <f>I33/'[1]ABS Estimated Population'!C7</f>
        <v>0.20885055341035669</v>
      </c>
      <c r="K33" s="47"/>
      <c r="L33" s="29"/>
      <c r="M33" s="29"/>
      <c r="N33" s="29"/>
      <c r="O33" s="29"/>
    </row>
    <row r="34" spans="1:17" s="43" customFormat="1" ht="20.100000000000001" customHeight="1" x14ac:dyDescent="0.2">
      <c r="A34" s="168"/>
      <c r="B34" s="27" t="s">
        <v>8</v>
      </c>
      <c r="C34" s="151">
        <v>158</v>
      </c>
      <c r="D34" s="151">
        <v>2117</v>
      </c>
      <c r="E34" s="151">
        <v>13471</v>
      </c>
      <c r="F34" s="151">
        <v>16669</v>
      </c>
      <c r="G34" s="151">
        <v>16133</v>
      </c>
      <c r="H34" s="151">
        <v>21529</v>
      </c>
      <c r="I34" s="163">
        <f t="shared" si="2"/>
        <v>70077</v>
      </c>
      <c r="J34" s="165">
        <f>I34/'[1]ABS Estimated Population'!C8</f>
        <v>0.33926228595496644</v>
      </c>
      <c r="K34" s="47"/>
      <c r="L34" s="29"/>
      <c r="M34" s="29"/>
      <c r="N34" s="29"/>
      <c r="O34" s="29"/>
    </row>
    <row r="35" spans="1:17" s="43" customFormat="1" ht="20.100000000000001" customHeight="1" x14ac:dyDescent="0.2">
      <c r="A35" s="168"/>
      <c r="B35" s="27" t="s">
        <v>9</v>
      </c>
      <c r="C35" s="151">
        <v>33</v>
      </c>
      <c r="D35" s="151">
        <v>296</v>
      </c>
      <c r="E35" s="151">
        <v>658</v>
      </c>
      <c r="F35" s="151">
        <v>1001</v>
      </c>
      <c r="G35" s="151">
        <v>746</v>
      </c>
      <c r="H35" s="151">
        <v>467</v>
      </c>
      <c r="I35" s="163">
        <f t="shared" si="2"/>
        <v>3201</v>
      </c>
      <c r="J35" s="165">
        <f>I35/'[1]ABS Estimated Population'!C9</f>
        <v>3.2131134376599778E-2</v>
      </c>
      <c r="K35" s="47"/>
      <c r="L35" s="29"/>
      <c r="M35" s="29"/>
      <c r="N35" s="29"/>
      <c r="O35" s="29"/>
    </row>
    <row r="36" spans="1:17" s="43" customFormat="1" ht="20.100000000000001" customHeight="1" x14ac:dyDescent="0.2">
      <c r="A36" s="168"/>
      <c r="B36" s="27" t="s">
        <v>10</v>
      </c>
      <c r="C36" s="151">
        <v>152</v>
      </c>
      <c r="D36" s="151">
        <v>1081</v>
      </c>
      <c r="E36" s="151">
        <v>2253</v>
      </c>
      <c r="F36" s="151">
        <v>2606</v>
      </c>
      <c r="G36" s="151">
        <v>2043</v>
      </c>
      <c r="H36" s="151">
        <v>2070</v>
      </c>
      <c r="I36" s="163">
        <f t="shared" si="2"/>
        <v>10205</v>
      </c>
      <c r="J36" s="165">
        <f>I36/'[1]ABS Estimated Population'!C10</f>
        <v>6.5584832904884316E-2</v>
      </c>
      <c r="K36" s="47"/>
      <c r="L36" s="29"/>
      <c r="M36" s="29"/>
      <c r="N36" s="29"/>
      <c r="O36" s="29"/>
    </row>
    <row r="37" spans="1:17" s="43" customFormat="1" ht="20.100000000000001" customHeight="1" x14ac:dyDescent="0.2">
      <c r="A37" s="169" t="s">
        <v>18</v>
      </c>
      <c r="B37" s="170"/>
      <c r="C37" s="91">
        <f>SUM(C29:C36)</f>
        <v>37456</v>
      </c>
      <c r="D37" s="91">
        <f t="shared" ref="D37:I37" si="3">SUM(D29:D36)</f>
        <v>262059</v>
      </c>
      <c r="E37" s="91">
        <f t="shared" si="3"/>
        <v>470188</v>
      </c>
      <c r="F37" s="91">
        <f t="shared" si="3"/>
        <v>480166</v>
      </c>
      <c r="G37" s="91">
        <f t="shared" si="3"/>
        <v>409042</v>
      </c>
      <c r="H37" s="91">
        <f t="shared" si="3"/>
        <v>493937</v>
      </c>
      <c r="I37" s="91">
        <f t="shared" si="3"/>
        <v>2152848</v>
      </c>
      <c r="J37" s="111">
        <f>I37/'ABS Estimated Population'!C11</f>
        <v>0.22634872571284381</v>
      </c>
      <c r="K37" s="47"/>
      <c r="L37" s="29"/>
      <c r="M37" s="29"/>
      <c r="N37" s="29"/>
      <c r="O37" s="29"/>
    </row>
    <row r="40" spans="1:17" s="43" customFormat="1" ht="20.100000000000001" customHeight="1" x14ac:dyDescent="0.2">
      <c r="A40" s="169" t="s">
        <v>11</v>
      </c>
      <c r="B40" s="175"/>
      <c r="C40" s="175"/>
      <c r="D40" s="174" t="s">
        <v>20</v>
      </c>
      <c r="E40" s="174"/>
      <c r="F40" s="174"/>
      <c r="G40" s="174"/>
      <c r="H40" s="174"/>
      <c r="I40" s="174"/>
      <c r="J40" s="174"/>
      <c r="K40" s="42"/>
      <c r="L40" s="42"/>
      <c r="M40" s="42"/>
      <c r="N40" s="29"/>
      <c r="O40" s="29"/>
      <c r="P40" s="29"/>
      <c r="Q40" s="29"/>
    </row>
    <row r="41" spans="1:17" s="43" customFormat="1" ht="20.100000000000001" customHeight="1" x14ac:dyDescent="0.2">
      <c r="A41" s="175"/>
      <c r="B41" s="175"/>
      <c r="C41" s="175"/>
      <c r="D41" s="27" t="s">
        <v>21</v>
      </c>
      <c r="E41" s="27" t="s">
        <v>12</v>
      </c>
      <c r="F41" s="27" t="s">
        <v>13</v>
      </c>
      <c r="G41" s="27" t="s">
        <v>14</v>
      </c>
      <c r="H41" s="27" t="s">
        <v>15</v>
      </c>
      <c r="I41" s="27" t="s">
        <v>16</v>
      </c>
      <c r="J41" s="27" t="s">
        <v>2</v>
      </c>
      <c r="K41" s="47"/>
      <c r="L41" s="29"/>
      <c r="M41" s="29"/>
      <c r="N41" s="29"/>
      <c r="O41" s="29"/>
      <c r="P41" s="29"/>
    </row>
    <row r="42" spans="1:17" s="43" customFormat="1" ht="20.100000000000001" customHeight="1" x14ac:dyDescent="0.2">
      <c r="A42" s="213" t="s">
        <v>17</v>
      </c>
      <c r="B42" s="214"/>
      <c r="C42" s="27" t="s">
        <v>3</v>
      </c>
      <c r="D42" s="151">
        <v>0</v>
      </c>
      <c r="E42" s="151">
        <v>0</v>
      </c>
      <c r="F42" s="151">
        <v>2</v>
      </c>
      <c r="G42" s="151">
        <v>12</v>
      </c>
      <c r="H42" s="151">
        <v>8</v>
      </c>
      <c r="I42" s="151">
        <v>11</v>
      </c>
      <c r="J42" s="89">
        <f>SUM(D42:I42)</f>
        <v>33</v>
      </c>
      <c r="K42" s="47"/>
      <c r="L42" s="29"/>
      <c r="M42" s="29"/>
      <c r="N42" s="29"/>
      <c r="O42" s="29"/>
      <c r="P42" s="29"/>
    </row>
    <row r="43" spans="1:17" s="43" customFormat="1" ht="20.100000000000001" customHeight="1" x14ac:dyDescent="0.2">
      <c r="A43" s="215"/>
      <c r="B43" s="216"/>
      <c r="C43" s="27" t="s">
        <v>4</v>
      </c>
      <c r="D43" s="151">
        <v>0</v>
      </c>
      <c r="E43" s="151">
        <v>440</v>
      </c>
      <c r="F43" s="151">
        <v>1340</v>
      </c>
      <c r="G43" s="151">
        <v>796</v>
      </c>
      <c r="H43" s="151">
        <v>687</v>
      </c>
      <c r="I43" s="151">
        <v>464</v>
      </c>
      <c r="J43" s="89">
        <f t="shared" ref="J43:J49" si="4">SUM(D43:I43)</f>
        <v>3727</v>
      </c>
      <c r="K43" s="47"/>
      <c r="L43" s="29"/>
      <c r="M43" s="29"/>
      <c r="N43" s="29"/>
      <c r="O43" s="29"/>
      <c r="P43" s="29"/>
    </row>
    <row r="44" spans="1:17" s="43" customFormat="1" ht="20.100000000000001" customHeight="1" x14ac:dyDescent="0.2">
      <c r="A44" s="215"/>
      <c r="B44" s="216"/>
      <c r="C44" s="27" t="s">
        <v>5</v>
      </c>
      <c r="D44" s="151">
        <v>0</v>
      </c>
      <c r="E44" s="151">
        <v>0</v>
      </c>
      <c r="F44" s="151">
        <v>1</v>
      </c>
      <c r="G44" s="151">
        <v>0</v>
      </c>
      <c r="H44" s="151">
        <v>0</v>
      </c>
      <c r="I44" s="151">
        <v>1</v>
      </c>
      <c r="J44" s="89">
        <f t="shared" si="4"/>
        <v>2</v>
      </c>
      <c r="K44" s="47"/>
      <c r="L44" s="29"/>
      <c r="M44" s="29"/>
      <c r="N44" s="29"/>
      <c r="O44" s="29"/>
      <c r="P44" s="29"/>
    </row>
    <row r="45" spans="1:17" s="43" customFormat="1" ht="20.100000000000001" customHeight="1" x14ac:dyDescent="0.2">
      <c r="A45" s="215"/>
      <c r="B45" s="216"/>
      <c r="C45" s="27" t="s">
        <v>6</v>
      </c>
      <c r="D45" s="151">
        <v>0</v>
      </c>
      <c r="E45" s="151">
        <v>16</v>
      </c>
      <c r="F45" s="151">
        <v>34</v>
      </c>
      <c r="G45" s="151">
        <v>15</v>
      </c>
      <c r="H45" s="151">
        <v>15</v>
      </c>
      <c r="I45" s="151">
        <v>9</v>
      </c>
      <c r="J45" s="89">
        <f t="shared" si="4"/>
        <v>89</v>
      </c>
      <c r="K45" s="47"/>
      <c r="L45" s="29"/>
      <c r="M45" s="29"/>
      <c r="N45" s="29"/>
      <c r="O45" s="29"/>
      <c r="P45" s="29"/>
    </row>
    <row r="46" spans="1:17" s="43" customFormat="1" ht="20.100000000000001" customHeight="1" x14ac:dyDescent="0.2">
      <c r="A46" s="215"/>
      <c r="B46" s="216"/>
      <c r="C46" s="27" t="s">
        <v>7</v>
      </c>
      <c r="D46" s="151">
        <v>0</v>
      </c>
      <c r="E46" s="151">
        <v>72</v>
      </c>
      <c r="F46" s="151">
        <v>366</v>
      </c>
      <c r="G46" s="151">
        <v>317</v>
      </c>
      <c r="H46" s="151">
        <v>262</v>
      </c>
      <c r="I46" s="151">
        <v>268</v>
      </c>
      <c r="J46" s="89">
        <f t="shared" si="4"/>
        <v>1285</v>
      </c>
      <c r="K46" s="47"/>
      <c r="L46" s="29"/>
      <c r="M46" s="29"/>
      <c r="N46" s="29"/>
      <c r="O46" s="29"/>
      <c r="P46" s="29"/>
    </row>
    <row r="47" spans="1:17" s="43" customFormat="1" ht="20.100000000000001" customHeight="1" x14ac:dyDescent="0.2">
      <c r="A47" s="215"/>
      <c r="B47" s="216"/>
      <c r="C47" s="27" t="s">
        <v>8</v>
      </c>
      <c r="D47" s="152">
        <v>0</v>
      </c>
      <c r="E47" s="152">
        <v>0</v>
      </c>
      <c r="F47" s="152">
        <v>0</v>
      </c>
      <c r="G47" s="152">
        <v>0</v>
      </c>
      <c r="H47" s="152">
        <v>0</v>
      </c>
      <c r="I47" s="152">
        <v>0</v>
      </c>
      <c r="J47" s="89">
        <f t="shared" si="4"/>
        <v>0</v>
      </c>
      <c r="K47" s="47"/>
      <c r="L47" s="29"/>
      <c r="M47" s="29"/>
      <c r="N47" s="29"/>
      <c r="O47" s="29"/>
      <c r="P47" s="29"/>
    </row>
    <row r="48" spans="1:17" s="43" customFormat="1" ht="20.100000000000001" customHeight="1" x14ac:dyDescent="0.2">
      <c r="A48" s="215"/>
      <c r="B48" s="216"/>
      <c r="C48" s="27" t="s">
        <v>9</v>
      </c>
      <c r="D48" s="152">
        <v>0</v>
      </c>
      <c r="E48" s="152">
        <v>0</v>
      </c>
      <c r="F48" s="152">
        <v>0</v>
      </c>
      <c r="G48" s="152">
        <v>0</v>
      </c>
      <c r="H48" s="152">
        <v>0</v>
      </c>
      <c r="I48" s="152">
        <v>0</v>
      </c>
      <c r="J48" s="89">
        <f t="shared" si="4"/>
        <v>0</v>
      </c>
      <c r="K48" s="47"/>
      <c r="L48" s="29"/>
      <c r="M48" s="29"/>
      <c r="N48" s="29"/>
      <c r="O48" s="29"/>
      <c r="P48" s="29"/>
    </row>
    <row r="49" spans="1:16" s="43" customFormat="1" ht="20.100000000000001" customHeight="1" x14ac:dyDescent="0.2">
      <c r="A49" s="217"/>
      <c r="B49" s="218"/>
      <c r="C49" s="27" t="s">
        <v>10</v>
      </c>
      <c r="D49" s="152">
        <v>0</v>
      </c>
      <c r="E49" s="152">
        <v>0</v>
      </c>
      <c r="F49" s="152">
        <v>0</v>
      </c>
      <c r="G49" s="152">
        <v>0</v>
      </c>
      <c r="H49" s="152">
        <v>0</v>
      </c>
      <c r="I49" s="152">
        <v>0</v>
      </c>
      <c r="J49" s="89">
        <f t="shared" si="4"/>
        <v>0</v>
      </c>
      <c r="K49" s="52"/>
      <c r="M49" s="29"/>
      <c r="N49" s="29"/>
      <c r="O49" s="29"/>
      <c r="P49" s="29"/>
    </row>
    <row r="50" spans="1:16" s="43" customFormat="1" ht="20.100000000000001" customHeight="1" x14ac:dyDescent="0.2">
      <c r="A50" s="169" t="s">
        <v>18</v>
      </c>
      <c r="B50" s="175"/>
      <c r="C50" s="175"/>
      <c r="D50" s="91">
        <f t="shared" ref="D50:I50" si="5">SUM(D42:D49)</f>
        <v>0</v>
      </c>
      <c r="E50" s="91">
        <f t="shared" si="5"/>
        <v>528</v>
      </c>
      <c r="F50" s="91">
        <f t="shared" si="5"/>
        <v>1743</v>
      </c>
      <c r="G50" s="91">
        <f t="shared" si="5"/>
        <v>1140</v>
      </c>
      <c r="H50" s="91">
        <f t="shared" si="5"/>
        <v>972</v>
      </c>
      <c r="I50" s="91">
        <f t="shared" si="5"/>
        <v>753</v>
      </c>
      <c r="J50" s="91">
        <f>SUM(J42:J49)</f>
        <v>5136</v>
      </c>
      <c r="K50" s="47"/>
      <c r="L50" s="29"/>
      <c r="M50" s="29"/>
      <c r="N50" s="29"/>
      <c r="O50" s="29"/>
      <c r="P50" s="29"/>
    </row>
    <row r="51" spans="1:16" s="43" customFormat="1" ht="20.100000000000001" customHeight="1" x14ac:dyDescent="0.2">
      <c r="A51" s="41"/>
      <c r="B51" s="41"/>
      <c r="C51" s="41"/>
      <c r="D51" s="41"/>
      <c r="E51" s="41"/>
      <c r="F51" s="41"/>
      <c r="G51" s="41"/>
      <c r="H51" s="41"/>
      <c r="I51" s="41"/>
      <c r="J51" s="41"/>
      <c r="K51" s="41"/>
      <c r="L51" s="30"/>
      <c r="M51" s="30"/>
      <c r="N51" s="30"/>
      <c r="O51" s="30"/>
      <c r="P51" s="29"/>
    </row>
    <row r="52" spans="1:16" s="49" customFormat="1" ht="20.100000000000001" customHeight="1" x14ac:dyDescent="0.2">
      <c r="A52" s="219" t="s">
        <v>19</v>
      </c>
      <c r="B52" s="220"/>
      <c r="C52" s="220"/>
      <c r="D52" s="220"/>
      <c r="E52" s="220"/>
      <c r="F52" s="220"/>
      <c r="G52" s="220"/>
      <c r="H52" s="220"/>
      <c r="I52" s="220"/>
      <c r="J52" s="220"/>
      <c r="K52" s="53"/>
      <c r="L52" s="16"/>
      <c r="M52" s="16"/>
      <c r="N52" s="16"/>
      <c r="O52" s="16"/>
      <c r="P52" s="26"/>
    </row>
    <row r="53" spans="1:16" s="49" customFormat="1" ht="20.100000000000001" customHeight="1" x14ac:dyDescent="0.2">
      <c r="A53" s="221" t="s">
        <v>36</v>
      </c>
      <c r="B53" s="221"/>
      <c r="C53" s="221"/>
      <c r="D53" s="221"/>
      <c r="E53" s="221"/>
      <c r="F53" s="221"/>
      <c r="G53" s="221"/>
      <c r="H53" s="221"/>
      <c r="I53" s="221"/>
      <c r="J53" s="221"/>
      <c r="K53" s="53"/>
      <c r="L53" s="16"/>
      <c r="M53" s="16"/>
      <c r="N53" s="16"/>
      <c r="O53" s="16"/>
      <c r="P53" s="26"/>
    </row>
    <row r="54" spans="1:16" s="49" customFormat="1" ht="20.100000000000001" customHeight="1" x14ac:dyDescent="0.2">
      <c r="A54" s="221"/>
      <c r="B54" s="221"/>
      <c r="C54" s="221"/>
      <c r="D54" s="221"/>
      <c r="E54" s="221"/>
      <c r="F54" s="221"/>
      <c r="G54" s="221"/>
      <c r="H54" s="221"/>
      <c r="I54" s="221"/>
      <c r="J54" s="221"/>
      <c r="K54" s="53"/>
      <c r="L54" s="16"/>
      <c r="M54" s="16"/>
      <c r="N54" s="16"/>
      <c r="O54" s="16"/>
      <c r="P54" s="26"/>
    </row>
    <row r="55" spans="1:16" s="49" customFormat="1" ht="20.100000000000001" customHeight="1" x14ac:dyDescent="0.2">
      <c r="A55" s="219" t="s">
        <v>33</v>
      </c>
      <c r="B55" s="219"/>
      <c r="C55" s="219"/>
      <c r="D55" s="219"/>
      <c r="E55" s="219"/>
      <c r="F55" s="219"/>
      <c r="G55" s="219"/>
      <c r="H55" s="219"/>
      <c r="I55" s="219"/>
      <c r="J55" s="219"/>
      <c r="K55" s="53"/>
      <c r="L55" s="16"/>
      <c r="M55" s="16"/>
      <c r="N55" s="16"/>
      <c r="O55" s="16"/>
      <c r="P55" s="26"/>
    </row>
    <row r="56" spans="1:16" s="49" customFormat="1" ht="20.100000000000001" customHeight="1" x14ac:dyDescent="0.2">
      <c r="A56" s="223" t="s">
        <v>30</v>
      </c>
      <c r="B56" s="224"/>
      <c r="C56" s="224"/>
      <c r="D56" s="224"/>
      <c r="E56" s="224"/>
      <c r="F56" s="224"/>
      <c r="G56" s="224"/>
      <c r="H56" s="224"/>
      <c r="I56" s="224"/>
      <c r="J56" s="224"/>
      <c r="K56" s="53"/>
      <c r="L56" s="16"/>
      <c r="M56" s="16"/>
      <c r="N56" s="16"/>
      <c r="O56" s="16"/>
      <c r="P56" s="26"/>
    </row>
    <row r="57" spans="1:16" s="49" customFormat="1" ht="12.75" x14ac:dyDescent="0.2">
      <c r="A57" s="221" t="s">
        <v>31</v>
      </c>
      <c r="B57" s="222"/>
      <c r="C57" s="222"/>
      <c r="D57" s="222"/>
      <c r="E57" s="222"/>
      <c r="F57" s="222"/>
      <c r="G57" s="222"/>
      <c r="H57" s="222"/>
      <c r="I57" s="222"/>
      <c r="J57" s="222"/>
      <c r="K57" s="53"/>
      <c r="L57" s="16"/>
      <c r="M57" s="16"/>
      <c r="N57" s="16"/>
      <c r="O57" s="16"/>
      <c r="P57" s="26"/>
    </row>
    <row r="58" spans="1:16" s="49" customFormat="1" ht="20.100000000000001" customHeight="1" x14ac:dyDescent="0.2">
      <c r="A58" s="222"/>
      <c r="B58" s="222"/>
      <c r="C58" s="222"/>
      <c r="D58" s="222"/>
      <c r="E58" s="222"/>
      <c r="F58" s="222"/>
      <c r="G58" s="222"/>
      <c r="H58" s="222"/>
      <c r="I58" s="222"/>
      <c r="J58" s="222"/>
      <c r="K58" s="53"/>
      <c r="L58" s="16"/>
      <c r="M58" s="16"/>
      <c r="N58" s="16"/>
      <c r="O58" s="16"/>
      <c r="P58" s="26"/>
    </row>
    <row r="59" spans="1:16" ht="20.100000000000001" customHeight="1" x14ac:dyDescent="0.2">
      <c r="A59" s="211" t="s">
        <v>46</v>
      </c>
      <c r="B59" s="212"/>
      <c r="C59" s="212"/>
      <c r="D59" s="212"/>
      <c r="E59" s="212"/>
      <c r="F59" s="212"/>
      <c r="G59" s="212"/>
      <c r="H59" s="212"/>
      <c r="I59" s="212"/>
      <c r="J59" s="212"/>
      <c r="K59" s="44"/>
      <c r="L59" s="33"/>
      <c r="M59" s="33"/>
      <c r="N59" s="33"/>
      <c r="O59" s="33"/>
    </row>
    <row r="60" spans="1:16" ht="20.100000000000001" customHeight="1" x14ac:dyDescent="0.2">
      <c r="A60" s="44"/>
      <c r="B60" s="44"/>
      <c r="C60" s="44"/>
      <c r="D60" s="44"/>
      <c r="E60" s="44"/>
      <c r="F60" s="44"/>
      <c r="G60" s="44"/>
      <c r="H60" s="44"/>
      <c r="I60" s="44"/>
      <c r="J60" s="44"/>
      <c r="K60" s="44"/>
      <c r="L60" s="33"/>
      <c r="M60" s="33"/>
      <c r="N60" s="33"/>
      <c r="O60" s="33"/>
    </row>
    <row r="61" spans="1:16" ht="20.100000000000001" customHeight="1" x14ac:dyDescent="0.2">
      <c r="A61" s="44"/>
      <c r="B61" s="44"/>
      <c r="C61" s="44"/>
      <c r="D61" s="44"/>
      <c r="E61" s="44"/>
      <c r="F61" s="44"/>
      <c r="G61" s="44"/>
      <c r="H61" s="44"/>
      <c r="I61" s="44"/>
      <c r="J61" s="44"/>
      <c r="K61" s="44"/>
      <c r="L61" s="33"/>
      <c r="M61" s="33"/>
      <c r="N61" s="33"/>
      <c r="O61" s="33"/>
    </row>
    <row r="62" spans="1:16" ht="20.100000000000001" customHeight="1" x14ac:dyDescent="0.2">
      <c r="A62" s="44"/>
      <c r="B62" s="44"/>
      <c r="C62" s="44"/>
      <c r="D62" s="44"/>
      <c r="E62" s="44"/>
      <c r="F62" s="44"/>
      <c r="G62" s="44"/>
      <c r="H62" s="44"/>
      <c r="I62" s="44"/>
      <c r="J62" s="44"/>
      <c r="K62" s="44"/>
      <c r="L62" s="33"/>
      <c r="M62" s="33"/>
      <c r="N62" s="33"/>
      <c r="O62" s="33"/>
    </row>
    <row r="63" spans="1:16" ht="20.100000000000001" customHeight="1" x14ac:dyDescent="0.2">
      <c r="A63" s="44"/>
      <c r="B63" s="44"/>
      <c r="C63" s="44"/>
      <c r="D63" s="44"/>
      <c r="E63" s="44"/>
      <c r="F63" s="44"/>
      <c r="G63" s="44"/>
      <c r="H63" s="44"/>
      <c r="I63" s="44"/>
      <c r="J63" s="44"/>
      <c r="K63" s="44"/>
      <c r="L63" s="33"/>
      <c r="M63" s="33"/>
      <c r="N63" s="33"/>
      <c r="O63" s="33"/>
    </row>
    <row r="64" spans="1:16" ht="20.100000000000001" customHeight="1" x14ac:dyDescent="0.2">
      <c r="A64" s="44"/>
      <c r="B64" s="44"/>
      <c r="C64" s="44"/>
      <c r="D64" s="44"/>
      <c r="E64" s="44"/>
      <c r="F64" s="44"/>
      <c r="G64" s="44"/>
      <c r="H64" s="44"/>
      <c r="I64" s="44"/>
      <c r="J64" s="44"/>
      <c r="K64" s="44"/>
      <c r="L64" s="33"/>
      <c r="M64" s="33"/>
      <c r="N64" s="33"/>
      <c r="O64" s="33"/>
    </row>
    <row r="65" spans="1:15" ht="20.100000000000001" customHeight="1" x14ac:dyDescent="0.2">
      <c r="A65" s="44"/>
      <c r="B65" s="44"/>
      <c r="C65" s="44"/>
      <c r="D65" s="44"/>
      <c r="E65" s="44"/>
      <c r="F65" s="44"/>
      <c r="G65" s="44"/>
      <c r="H65" s="44"/>
      <c r="I65" s="44"/>
      <c r="J65" s="44"/>
      <c r="K65" s="44"/>
      <c r="L65" s="33"/>
      <c r="M65" s="33"/>
      <c r="N65" s="33"/>
      <c r="O65" s="33"/>
    </row>
    <row r="66" spans="1:15" ht="20.100000000000001" customHeight="1" x14ac:dyDescent="0.2">
      <c r="A66" s="44"/>
      <c r="B66" s="44"/>
      <c r="C66" s="44"/>
      <c r="D66" s="44"/>
      <c r="E66" s="44"/>
      <c r="F66" s="44"/>
      <c r="G66" s="44"/>
      <c r="H66" s="44"/>
      <c r="I66" s="44"/>
      <c r="J66" s="44"/>
      <c r="K66" s="44"/>
      <c r="L66" s="33"/>
      <c r="M66" s="33"/>
      <c r="N66" s="33"/>
      <c r="O66" s="33"/>
    </row>
    <row r="67" spans="1:15" ht="20.100000000000001" customHeight="1" x14ac:dyDescent="0.2">
      <c r="A67" s="44"/>
      <c r="B67" s="44"/>
      <c r="C67" s="44"/>
      <c r="D67" s="44"/>
      <c r="E67" s="44"/>
      <c r="F67" s="44"/>
      <c r="G67" s="44"/>
      <c r="H67" s="44"/>
      <c r="I67" s="44"/>
      <c r="J67" s="44"/>
      <c r="K67" s="44"/>
      <c r="L67" s="33"/>
      <c r="M67" s="33"/>
      <c r="N67" s="33"/>
      <c r="O67" s="33"/>
    </row>
    <row r="68" spans="1:15" ht="20.100000000000001" customHeight="1" x14ac:dyDescent="0.2">
      <c r="A68" s="44"/>
      <c r="B68" s="44"/>
      <c r="C68" s="44"/>
      <c r="D68" s="44"/>
      <c r="E68" s="44"/>
      <c r="F68" s="44"/>
      <c r="G68" s="44"/>
      <c r="H68" s="44"/>
      <c r="I68" s="44"/>
      <c r="J68" s="44"/>
      <c r="K68" s="44"/>
      <c r="L68" s="33"/>
      <c r="M68" s="33"/>
      <c r="N68" s="33"/>
      <c r="O68" s="33"/>
    </row>
    <row r="69" spans="1:15" ht="20.100000000000001" customHeight="1" x14ac:dyDescent="0.2">
      <c r="A69" s="44"/>
      <c r="B69" s="44"/>
      <c r="C69" s="44"/>
      <c r="D69" s="44"/>
      <c r="E69" s="44"/>
      <c r="F69" s="44"/>
      <c r="G69" s="44"/>
      <c r="H69" s="44"/>
      <c r="I69" s="44"/>
      <c r="J69" s="44"/>
      <c r="K69" s="44"/>
      <c r="L69" s="33"/>
      <c r="M69" s="33"/>
      <c r="N69" s="33"/>
      <c r="O69" s="33"/>
    </row>
    <row r="70" spans="1:15" ht="20.100000000000001" customHeight="1" x14ac:dyDescent="0.2">
      <c r="A70" s="44"/>
      <c r="B70" s="44"/>
      <c r="C70" s="44"/>
      <c r="D70" s="44"/>
      <c r="E70" s="44"/>
      <c r="F70" s="44"/>
      <c r="G70" s="44"/>
      <c r="H70" s="44"/>
      <c r="I70" s="44"/>
      <c r="J70" s="44"/>
      <c r="K70" s="44"/>
      <c r="L70" s="33"/>
      <c r="M70" s="33"/>
      <c r="N70" s="33"/>
      <c r="O70" s="33"/>
    </row>
    <row r="71" spans="1:15" ht="20.100000000000001" customHeight="1" x14ac:dyDescent="0.2">
      <c r="A71" s="44"/>
      <c r="B71" s="44"/>
      <c r="C71" s="44"/>
      <c r="D71" s="44"/>
      <c r="E71" s="44"/>
      <c r="F71" s="44"/>
      <c r="G71" s="44"/>
      <c r="H71" s="44"/>
      <c r="I71" s="44"/>
      <c r="J71" s="44"/>
      <c r="K71" s="44"/>
      <c r="L71" s="33"/>
      <c r="M71" s="33"/>
      <c r="N71" s="33"/>
      <c r="O71" s="33"/>
    </row>
    <row r="72" spans="1:15" ht="20.100000000000001" customHeight="1" x14ac:dyDescent="0.2">
      <c r="A72" s="44"/>
      <c r="B72" s="44"/>
      <c r="C72" s="44"/>
      <c r="D72" s="44"/>
      <c r="E72" s="44"/>
      <c r="F72" s="44"/>
      <c r="G72" s="44"/>
      <c r="H72" s="44"/>
      <c r="I72" s="44"/>
      <c r="J72" s="44"/>
      <c r="K72" s="44"/>
      <c r="L72" s="33"/>
      <c r="M72" s="33"/>
      <c r="N72" s="33"/>
      <c r="O72" s="33"/>
    </row>
    <row r="73" spans="1:15" ht="20.100000000000001" customHeight="1" x14ac:dyDescent="0.2">
      <c r="A73" s="44"/>
      <c r="B73" s="44"/>
      <c r="C73" s="44"/>
      <c r="D73" s="44"/>
      <c r="E73" s="44"/>
      <c r="F73" s="44"/>
      <c r="G73" s="44"/>
      <c r="H73" s="44"/>
      <c r="I73" s="44"/>
      <c r="J73" s="44"/>
      <c r="K73" s="44"/>
      <c r="L73" s="33"/>
      <c r="M73" s="33"/>
      <c r="N73" s="33"/>
      <c r="O73" s="33"/>
    </row>
    <row r="74" spans="1:15" ht="20.100000000000001" customHeight="1" x14ac:dyDescent="0.2">
      <c r="A74" s="44"/>
      <c r="B74" s="44"/>
      <c r="C74" s="44"/>
      <c r="D74" s="44"/>
      <c r="E74" s="44"/>
      <c r="F74" s="44"/>
      <c r="G74" s="44"/>
      <c r="H74" s="44"/>
      <c r="I74" s="44"/>
      <c r="J74" s="44"/>
      <c r="K74" s="44"/>
      <c r="L74" s="33"/>
      <c r="M74" s="33"/>
      <c r="N74" s="33"/>
      <c r="O74" s="33"/>
    </row>
    <row r="75" spans="1:15" ht="20.100000000000001" customHeight="1" x14ac:dyDescent="0.2">
      <c r="A75" s="44"/>
      <c r="B75" s="44"/>
      <c r="C75" s="44"/>
      <c r="D75" s="44"/>
      <c r="E75" s="44"/>
      <c r="F75" s="44"/>
      <c r="G75" s="44"/>
      <c r="H75" s="44"/>
      <c r="I75" s="44"/>
      <c r="J75" s="44"/>
      <c r="K75" s="44"/>
      <c r="L75" s="33"/>
      <c r="M75" s="33"/>
      <c r="N75" s="33"/>
      <c r="O75" s="33"/>
    </row>
    <row r="76" spans="1:15" ht="20.100000000000001" customHeight="1" x14ac:dyDescent="0.2">
      <c r="A76" s="44"/>
      <c r="B76" s="44"/>
      <c r="C76" s="44"/>
      <c r="D76" s="44"/>
      <c r="E76" s="44"/>
      <c r="F76" s="44"/>
      <c r="G76" s="44"/>
      <c r="H76" s="44"/>
      <c r="I76" s="44"/>
      <c r="J76" s="44"/>
      <c r="K76" s="44"/>
      <c r="L76" s="33"/>
      <c r="M76" s="33"/>
      <c r="N76" s="33"/>
      <c r="O76" s="33"/>
    </row>
    <row r="77" spans="1:15" ht="20.100000000000001" customHeight="1" x14ac:dyDescent="0.2">
      <c r="A77" s="44"/>
      <c r="B77" s="44"/>
      <c r="C77" s="44"/>
      <c r="D77" s="44"/>
      <c r="E77" s="44"/>
      <c r="F77" s="44"/>
      <c r="G77" s="44"/>
      <c r="H77" s="44"/>
      <c r="I77" s="44"/>
      <c r="J77" s="44"/>
      <c r="K77" s="44"/>
      <c r="L77" s="33"/>
      <c r="M77" s="33"/>
      <c r="N77" s="33"/>
      <c r="O77" s="33"/>
    </row>
    <row r="78" spans="1:15" ht="20.100000000000001" customHeight="1" x14ac:dyDescent="0.2">
      <c r="A78" s="44"/>
      <c r="B78" s="44"/>
      <c r="C78" s="44"/>
      <c r="D78" s="44"/>
      <c r="E78" s="44"/>
      <c r="F78" s="44"/>
      <c r="G78" s="44"/>
      <c r="H78" s="44"/>
      <c r="I78" s="44"/>
      <c r="J78" s="44"/>
      <c r="K78" s="44"/>
      <c r="L78" s="33"/>
      <c r="M78" s="33"/>
      <c r="N78" s="33"/>
      <c r="O78" s="33"/>
    </row>
    <row r="79" spans="1:15" ht="20.100000000000001" customHeight="1" x14ac:dyDescent="0.2">
      <c r="A79" s="44"/>
      <c r="B79" s="44"/>
      <c r="C79" s="44"/>
      <c r="D79" s="44"/>
      <c r="E79" s="44"/>
      <c r="F79" s="44"/>
      <c r="G79" s="44"/>
      <c r="H79" s="44"/>
      <c r="I79" s="44"/>
      <c r="J79" s="44"/>
      <c r="K79" s="44"/>
      <c r="L79" s="33"/>
      <c r="M79" s="33"/>
      <c r="N79" s="33"/>
      <c r="O79" s="33"/>
    </row>
    <row r="80" spans="1:15" ht="20.100000000000001" customHeight="1" x14ac:dyDescent="0.2">
      <c r="A80" s="44"/>
      <c r="B80" s="44"/>
      <c r="C80" s="44"/>
      <c r="D80" s="44"/>
      <c r="E80" s="44"/>
      <c r="F80" s="44"/>
      <c r="G80" s="44"/>
      <c r="H80" s="44"/>
      <c r="I80" s="44"/>
      <c r="J80" s="44"/>
      <c r="K80" s="44"/>
      <c r="L80" s="33"/>
      <c r="M80" s="33"/>
      <c r="N80" s="33"/>
      <c r="O80" s="33"/>
    </row>
    <row r="81" spans="1:15" ht="20.100000000000001" customHeight="1" x14ac:dyDescent="0.2">
      <c r="A81" s="44"/>
      <c r="B81" s="44"/>
      <c r="C81" s="44"/>
      <c r="D81" s="44"/>
      <c r="E81" s="44"/>
      <c r="F81" s="44"/>
      <c r="G81" s="44"/>
      <c r="H81" s="44"/>
      <c r="I81" s="44"/>
      <c r="J81" s="44"/>
      <c r="K81" s="44"/>
      <c r="L81" s="33"/>
      <c r="M81" s="33"/>
      <c r="N81" s="33"/>
      <c r="O81" s="33"/>
    </row>
    <row r="82" spans="1:15" ht="20.100000000000001" customHeight="1" x14ac:dyDescent="0.2">
      <c r="A82" s="44"/>
      <c r="B82" s="44"/>
      <c r="C82" s="44"/>
      <c r="D82" s="44"/>
      <c r="E82" s="44"/>
      <c r="F82" s="44"/>
      <c r="G82" s="44"/>
      <c r="H82" s="44"/>
      <c r="I82" s="44"/>
      <c r="J82" s="44"/>
      <c r="K82" s="44"/>
      <c r="L82" s="33"/>
      <c r="M82" s="33"/>
      <c r="N82" s="33"/>
      <c r="O82" s="33"/>
    </row>
    <row r="83" spans="1:15" ht="20.100000000000001" customHeight="1" x14ac:dyDescent="0.2">
      <c r="A83" s="44"/>
      <c r="B83" s="44"/>
      <c r="C83" s="44"/>
      <c r="D83" s="44"/>
      <c r="E83" s="44"/>
      <c r="F83" s="44"/>
      <c r="G83" s="44"/>
      <c r="H83" s="44"/>
      <c r="I83" s="44"/>
      <c r="J83" s="44"/>
      <c r="K83" s="44"/>
      <c r="L83" s="33"/>
      <c r="M83" s="33"/>
      <c r="N83" s="33"/>
      <c r="O83" s="33"/>
    </row>
    <row r="84" spans="1:15" ht="20.100000000000001" customHeight="1" x14ac:dyDescent="0.2">
      <c r="A84" s="44"/>
      <c r="B84" s="44"/>
      <c r="C84" s="44"/>
      <c r="D84" s="44"/>
      <c r="E84" s="44"/>
      <c r="F84" s="44"/>
      <c r="G84" s="44"/>
      <c r="H84" s="44"/>
      <c r="I84" s="44"/>
      <c r="J84" s="44"/>
      <c r="K84" s="44"/>
      <c r="L84" s="33"/>
      <c r="M84" s="33"/>
      <c r="N84" s="33"/>
      <c r="O84" s="33"/>
    </row>
    <row r="85" spans="1:15" ht="20.100000000000001" customHeight="1" x14ac:dyDescent="0.2">
      <c r="A85" s="44"/>
      <c r="B85" s="44"/>
      <c r="C85" s="44"/>
      <c r="D85" s="44"/>
      <c r="E85" s="44"/>
      <c r="F85" s="44"/>
      <c r="G85" s="44"/>
      <c r="H85" s="44"/>
      <c r="I85" s="44"/>
      <c r="J85" s="44"/>
      <c r="K85" s="44"/>
      <c r="L85" s="33"/>
      <c r="M85" s="33"/>
      <c r="N85" s="33"/>
      <c r="O85" s="33"/>
    </row>
    <row r="86" spans="1:15" ht="20.100000000000001" customHeight="1" x14ac:dyDescent="0.2">
      <c r="A86" s="44"/>
      <c r="B86" s="44"/>
      <c r="C86" s="44"/>
      <c r="D86" s="44"/>
      <c r="E86" s="44"/>
      <c r="F86" s="44"/>
      <c r="G86" s="44"/>
      <c r="H86" s="44"/>
      <c r="I86" s="44"/>
      <c r="J86" s="44"/>
      <c r="K86" s="44"/>
      <c r="L86" s="33"/>
      <c r="M86" s="33"/>
      <c r="N86" s="33"/>
      <c r="O86" s="33"/>
    </row>
    <row r="87" spans="1:15" ht="20.100000000000001" customHeight="1" x14ac:dyDescent="0.2">
      <c r="A87" s="44"/>
      <c r="B87" s="44"/>
      <c r="C87" s="44"/>
      <c r="D87" s="44"/>
      <c r="E87" s="44"/>
      <c r="F87" s="44"/>
      <c r="G87" s="44"/>
      <c r="H87" s="44"/>
      <c r="I87" s="44"/>
      <c r="J87" s="44"/>
      <c r="K87" s="44"/>
      <c r="L87" s="33"/>
      <c r="M87" s="33"/>
      <c r="N87" s="33"/>
      <c r="O87" s="33"/>
    </row>
    <row r="88" spans="1:15" ht="20.100000000000001" customHeight="1" x14ac:dyDescent="0.2">
      <c r="A88" s="44"/>
      <c r="B88" s="44"/>
      <c r="C88" s="44"/>
      <c r="D88" s="44"/>
      <c r="E88" s="44"/>
      <c r="F88" s="44"/>
      <c r="G88" s="44"/>
      <c r="H88" s="44"/>
      <c r="I88" s="44"/>
      <c r="J88" s="44"/>
      <c r="K88" s="44"/>
      <c r="L88" s="33"/>
      <c r="M88" s="33"/>
      <c r="N88" s="33"/>
      <c r="O88" s="33"/>
    </row>
    <row r="89" spans="1:15" ht="20.100000000000001" customHeight="1" x14ac:dyDescent="0.2">
      <c r="A89" s="44"/>
      <c r="B89" s="44"/>
      <c r="C89" s="44"/>
      <c r="D89" s="44"/>
      <c r="E89" s="44"/>
      <c r="F89" s="44"/>
      <c r="G89" s="44"/>
      <c r="H89" s="44"/>
      <c r="I89" s="44"/>
      <c r="J89" s="44"/>
      <c r="K89" s="44"/>
      <c r="L89" s="33"/>
      <c r="M89" s="33"/>
      <c r="N89" s="33"/>
      <c r="O89" s="33"/>
    </row>
    <row r="90" spans="1:15" ht="20.100000000000001" customHeight="1" x14ac:dyDescent="0.2">
      <c r="A90" s="44"/>
      <c r="B90" s="44"/>
      <c r="C90" s="44"/>
      <c r="D90" s="44"/>
      <c r="E90" s="44"/>
      <c r="F90" s="44"/>
      <c r="G90" s="44"/>
      <c r="H90" s="44"/>
      <c r="I90" s="44"/>
      <c r="J90" s="44"/>
      <c r="K90" s="44"/>
      <c r="L90" s="33"/>
      <c r="M90" s="33"/>
      <c r="N90" s="33"/>
      <c r="O90" s="33"/>
    </row>
    <row r="91" spans="1:15" ht="20.100000000000001" customHeight="1" x14ac:dyDescent="0.2">
      <c r="A91" s="44"/>
      <c r="B91" s="44"/>
      <c r="C91" s="44"/>
      <c r="D91" s="44"/>
      <c r="E91" s="44"/>
      <c r="F91" s="44"/>
      <c r="G91" s="44"/>
      <c r="H91" s="44"/>
      <c r="I91" s="44"/>
      <c r="J91" s="44"/>
      <c r="K91" s="44"/>
      <c r="L91" s="33"/>
      <c r="M91" s="33"/>
      <c r="N91" s="33"/>
      <c r="O91" s="33"/>
    </row>
    <row r="92" spans="1:15" ht="20.100000000000001" customHeight="1" x14ac:dyDescent="0.2">
      <c r="A92" s="44"/>
      <c r="B92" s="44"/>
      <c r="C92" s="44"/>
      <c r="D92" s="44"/>
      <c r="E92" s="44"/>
      <c r="F92" s="44"/>
      <c r="G92" s="44"/>
      <c r="H92" s="44"/>
      <c r="I92" s="44"/>
      <c r="J92" s="44"/>
      <c r="K92" s="44"/>
      <c r="L92" s="33"/>
      <c r="M92" s="33"/>
      <c r="N92" s="33"/>
      <c r="O92" s="33"/>
    </row>
    <row r="93" spans="1:15" ht="20.100000000000001" customHeight="1" x14ac:dyDescent="0.2">
      <c r="A93" s="44"/>
      <c r="B93" s="44"/>
      <c r="C93" s="44"/>
      <c r="D93" s="44"/>
      <c r="E93" s="44"/>
      <c r="F93" s="44"/>
      <c r="G93" s="44"/>
      <c r="H93" s="44"/>
      <c r="I93" s="44"/>
      <c r="J93" s="44"/>
      <c r="K93" s="44"/>
      <c r="L93" s="33"/>
      <c r="M93" s="33"/>
      <c r="N93" s="33"/>
      <c r="O93" s="33"/>
    </row>
    <row r="94" spans="1:15" ht="20.100000000000001" customHeight="1" x14ac:dyDescent="0.2">
      <c r="A94" s="44"/>
      <c r="B94" s="44"/>
      <c r="C94" s="44"/>
      <c r="D94" s="44"/>
      <c r="E94" s="44"/>
      <c r="F94" s="44"/>
      <c r="G94" s="44"/>
      <c r="H94" s="44"/>
      <c r="I94" s="44"/>
      <c r="J94" s="44"/>
      <c r="K94" s="44"/>
      <c r="L94" s="33"/>
      <c r="M94" s="33"/>
      <c r="N94" s="33"/>
      <c r="O94" s="33"/>
    </row>
    <row r="95" spans="1:15" ht="20.100000000000001" customHeight="1" x14ac:dyDescent="0.2">
      <c r="A95" s="44"/>
      <c r="B95" s="44"/>
      <c r="C95" s="44"/>
      <c r="D95" s="44"/>
      <c r="E95" s="44"/>
      <c r="F95" s="44"/>
      <c r="G95" s="44"/>
      <c r="H95" s="44"/>
      <c r="I95" s="44"/>
      <c r="J95" s="44"/>
      <c r="K95" s="44"/>
      <c r="L95" s="33"/>
      <c r="M95" s="33"/>
      <c r="N95" s="33"/>
      <c r="O95" s="33"/>
    </row>
    <row r="96" spans="1:15" ht="20.100000000000001" customHeight="1" x14ac:dyDescent="0.2">
      <c r="A96" s="44"/>
      <c r="B96" s="44"/>
      <c r="C96" s="44"/>
      <c r="D96" s="44"/>
      <c r="E96" s="44"/>
      <c r="F96" s="44"/>
      <c r="G96" s="44"/>
      <c r="H96" s="44"/>
      <c r="I96" s="44"/>
      <c r="J96" s="44"/>
      <c r="K96" s="44"/>
      <c r="L96" s="33"/>
      <c r="M96" s="33"/>
      <c r="N96" s="33"/>
      <c r="O96" s="33"/>
    </row>
    <row r="97" spans="1:15" ht="20.100000000000001" customHeight="1" x14ac:dyDescent="0.2">
      <c r="A97" s="44"/>
      <c r="B97" s="44"/>
      <c r="C97" s="44"/>
      <c r="D97" s="44"/>
      <c r="E97" s="44"/>
      <c r="F97" s="44"/>
      <c r="G97" s="44"/>
      <c r="H97" s="44"/>
      <c r="I97" s="44"/>
      <c r="J97" s="44"/>
      <c r="K97" s="44"/>
      <c r="L97" s="33"/>
      <c r="M97" s="33"/>
      <c r="N97" s="33"/>
      <c r="O97" s="33"/>
    </row>
    <row r="98" spans="1:15" ht="20.100000000000001" customHeight="1" x14ac:dyDescent="0.2">
      <c r="A98" s="44"/>
      <c r="B98" s="44"/>
      <c r="C98" s="44"/>
      <c r="D98" s="44"/>
      <c r="E98" s="44"/>
      <c r="F98" s="44"/>
      <c r="G98" s="44"/>
      <c r="H98" s="44"/>
      <c r="I98" s="44"/>
      <c r="J98" s="44"/>
      <c r="K98" s="44"/>
      <c r="L98" s="33"/>
      <c r="M98" s="33"/>
      <c r="N98" s="33"/>
      <c r="O98" s="33"/>
    </row>
    <row r="99" spans="1:15" ht="20.100000000000001" customHeight="1" x14ac:dyDescent="0.2">
      <c r="A99" s="44"/>
      <c r="B99" s="44"/>
      <c r="C99" s="44"/>
      <c r="D99" s="44"/>
      <c r="E99" s="44"/>
      <c r="F99" s="44"/>
      <c r="G99" s="44"/>
      <c r="H99" s="44"/>
      <c r="I99" s="44"/>
      <c r="J99" s="44"/>
      <c r="K99" s="44"/>
      <c r="L99" s="33"/>
      <c r="M99" s="33"/>
      <c r="N99" s="33"/>
      <c r="O99" s="33"/>
    </row>
    <row r="100" spans="1:15" ht="20.100000000000001" customHeight="1" x14ac:dyDescent="0.2">
      <c r="A100" s="44"/>
      <c r="B100" s="44"/>
      <c r="C100" s="44"/>
      <c r="D100" s="44"/>
      <c r="E100" s="44"/>
      <c r="F100" s="44"/>
      <c r="G100" s="44"/>
      <c r="H100" s="44"/>
      <c r="I100" s="44"/>
      <c r="J100" s="44"/>
      <c r="K100" s="44"/>
      <c r="L100" s="33"/>
      <c r="M100" s="33"/>
      <c r="N100" s="33"/>
      <c r="O100" s="33"/>
    </row>
    <row r="101" spans="1:15" ht="20.100000000000001" customHeight="1" x14ac:dyDescent="0.2">
      <c r="A101" s="44"/>
      <c r="B101" s="44"/>
      <c r="C101" s="44"/>
      <c r="D101" s="44"/>
      <c r="E101" s="44"/>
      <c r="F101" s="44"/>
      <c r="G101" s="44"/>
      <c r="H101" s="44"/>
      <c r="I101" s="44"/>
      <c r="J101" s="44"/>
      <c r="K101" s="44"/>
      <c r="L101" s="33"/>
      <c r="M101" s="33"/>
      <c r="N101" s="33"/>
      <c r="O101" s="33"/>
    </row>
    <row r="102" spans="1:15" ht="20.100000000000001" customHeight="1" x14ac:dyDescent="0.2">
      <c r="A102" s="44"/>
      <c r="B102" s="44"/>
      <c r="C102" s="44"/>
      <c r="D102" s="44"/>
      <c r="E102" s="44"/>
      <c r="F102" s="44"/>
      <c r="G102" s="44"/>
      <c r="H102" s="44"/>
      <c r="I102" s="44"/>
      <c r="J102" s="44"/>
      <c r="K102" s="44"/>
      <c r="L102" s="33"/>
      <c r="M102" s="33"/>
      <c r="N102" s="33"/>
      <c r="O102" s="33"/>
    </row>
    <row r="103" spans="1:15" ht="20.100000000000001" customHeight="1" x14ac:dyDescent="0.2">
      <c r="A103" s="44"/>
      <c r="B103" s="44"/>
      <c r="C103" s="44"/>
      <c r="D103" s="44"/>
      <c r="E103" s="44"/>
      <c r="F103" s="44"/>
      <c r="G103" s="44"/>
      <c r="H103" s="44"/>
      <c r="I103" s="44"/>
      <c r="J103" s="44"/>
      <c r="K103" s="44"/>
      <c r="L103" s="33"/>
      <c r="M103" s="33"/>
      <c r="N103" s="33"/>
      <c r="O103" s="33"/>
    </row>
    <row r="104" spans="1:15" ht="20.100000000000001" customHeight="1" x14ac:dyDescent="0.2">
      <c r="A104" s="44"/>
      <c r="B104" s="44"/>
      <c r="C104" s="44"/>
      <c r="D104" s="44"/>
      <c r="E104" s="44"/>
      <c r="F104" s="44"/>
      <c r="G104" s="44"/>
      <c r="H104" s="44"/>
      <c r="I104" s="44"/>
      <c r="J104" s="44"/>
      <c r="K104" s="44"/>
      <c r="L104" s="33"/>
      <c r="M104" s="33"/>
      <c r="N104" s="33"/>
      <c r="O104" s="33"/>
    </row>
    <row r="105" spans="1:15" ht="20.100000000000001" customHeight="1" x14ac:dyDescent="0.2">
      <c r="A105" s="44"/>
      <c r="B105" s="44"/>
      <c r="C105" s="44"/>
      <c r="D105" s="44"/>
      <c r="E105" s="44"/>
      <c r="F105" s="44"/>
      <c r="G105" s="44"/>
      <c r="H105" s="44"/>
      <c r="I105" s="44"/>
      <c r="J105" s="44"/>
      <c r="K105" s="44"/>
      <c r="L105" s="33"/>
      <c r="M105" s="33"/>
      <c r="N105" s="33"/>
      <c r="O105" s="33"/>
    </row>
    <row r="106" spans="1:15" ht="20.100000000000001" customHeight="1" x14ac:dyDescent="0.2">
      <c r="A106" s="44"/>
      <c r="B106" s="44"/>
      <c r="C106" s="44"/>
      <c r="D106" s="44"/>
      <c r="E106" s="44"/>
      <c r="F106" s="44"/>
      <c r="G106" s="44"/>
      <c r="H106" s="44"/>
      <c r="I106" s="44"/>
      <c r="J106" s="44"/>
      <c r="K106" s="44"/>
      <c r="L106" s="33"/>
      <c r="M106" s="33"/>
      <c r="N106" s="33"/>
      <c r="O106" s="33"/>
    </row>
    <row r="107" spans="1:15" ht="20.100000000000001" customHeight="1" x14ac:dyDescent="0.2">
      <c r="A107" s="44"/>
      <c r="B107" s="44"/>
      <c r="C107" s="44"/>
      <c r="D107" s="44"/>
      <c r="E107" s="44"/>
      <c r="F107" s="44"/>
      <c r="G107" s="44"/>
      <c r="H107" s="44"/>
      <c r="I107" s="44"/>
      <c r="J107" s="44"/>
      <c r="K107" s="44"/>
      <c r="L107" s="33"/>
      <c r="M107" s="33"/>
      <c r="N107" s="33"/>
      <c r="O107" s="33"/>
    </row>
    <row r="108" spans="1:15" ht="20.100000000000001" customHeight="1" x14ac:dyDescent="0.2">
      <c r="A108" s="44"/>
      <c r="B108" s="44"/>
      <c r="C108" s="44"/>
      <c r="D108" s="44"/>
      <c r="E108" s="44"/>
      <c r="F108" s="44"/>
      <c r="G108" s="44"/>
      <c r="H108" s="44"/>
      <c r="I108" s="44"/>
      <c r="J108" s="44"/>
      <c r="K108" s="44"/>
      <c r="L108" s="33"/>
      <c r="M108" s="33"/>
      <c r="N108" s="33"/>
      <c r="O108" s="33"/>
    </row>
    <row r="109" spans="1:15" ht="20.100000000000001" customHeight="1" x14ac:dyDescent="0.2">
      <c r="A109" s="44"/>
      <c r="B109" s="44"/>
      <c r="C109" s="44"/>
      <c r="D109" s="44"/>
      <c r="E109" s="44"/>
      <c r="F109" s="44"/>
      <c r="G109" s="44"/>
      <c r="H109" s="44"/>
      <c r="I109" s="44"/>
      <c r="J109" s="44"/>
      <c r="K109" s="44"/>
      <c r="L109" s="33"/>
      <c r="M109" s="33"/>
      <c r="N109" s="33"/>
      <c r="O109" s="33"/>
    </row>
    <row r="110" spans="1:15" ht="20.100000000000001" customHeight="1" x14ac:dyDescent="0.2">
      <c r="A110" s="44"/>
      <c r="B110" s="44"/>
      <c r="C110" s="44"/>
      <c r="D110" s="44"/>
      <c r="E110" s="44"/>
      <c r="F110" s="44"/>
      <c r="G110" s="44"/>
      <c r="H110" s="44"/>
      <c r="I110" s="44"/>
      <c r="J110" s="44"/>
      <c r="K110" s="44"/>
      <c r="L110" s="33"/>
      <c r="M110" s="33"/>
      <c r="N110" s="33"/>
      <c r="O110" s="33"/>
    </row>
    <row r="111" spans="1:15" ht="20.100000000000001" customHeight="1" x14ac:dyDescent="0.2">
      <c r="A111" s="44"/>
      <c r="B111" s="44"/>
      <c r="C111" s="44"/>
      <c r="D111" s="44"/>
      <c r="E111" s="44"/>
      <c r="F111" s="44"/>
      <c r="G111" s="44"/>
      <c r="H111" s="44"/>
      <c r="I111" s="44"/>
      <c r="J111" s="44"/>
      <c r="K111" s="44"/>
      <c r="L111" s="33"/>
      <c r="M111" s="33"/>
      <c r="N111" s="33"/>
      <c r="O111" s="33"/>
    </row>
    <row r="112" spans="1:15" ht="20.100000000000001" customHeight="1" x14ac:dyDescent="0.2">
      <c r="A112" s="44"/>
      <c r="B112" s="44"/>
      <c r="C112" s="44"/>
      <c r="D112" s="44"/>
      <c r="E112" s="44"/>
      <c r="F112" s="44"/>
      <c r="G112" s="44"/>
      <c r="H112" s="44"/>
      <c r="I112" s="44"/>
      <c r="J112" s="44"/>
      <c r="K112" s="44"/>
      <c r="L112" s="33"/>
      <c r="M112" s="33"/>
      <c r="N112" s="33"/>
      <c r="O112" s="33"/>
    </row>
    <row r="113" spans="1:15" ht="20.100000000000001" customHeight="1" x14ac:dyDescent="0.2">
      <c r="A113" s="44"/>
      <c r="B113" s="44"/>
      <c r="C113" s="44"/>
      <c r="D113" s="44"/>
      <c r="E113" s="44"/>
      <c r="F113" s="44"/>
      <c r="G113" s="44"/>
      <c r="H113" s="44"/>
      <c r="I113" s="44"/>
      <c r="J113" s="44"/>
      <c r="K113" s="44"/>
      <c r="L113" s="33"/>
      <c r="M113" s="33"/>
      <c r="N113" s="33"/>
      <c r="O113" s="33"/>
    </row>
    <row r="114" spans="1:15" ht="20.100000000000001" customHeight="1" x14ac:dyDescent="0.2">
      <c r="A114" s="44"/>
      <c r="B114" s="44"/>
      <c r="C114" s="44"/>
      <c r="D114" s="44"/>
      <c r="E114" s="44"/>
      <c r="F114" s="44"/>
      <c r="G114" s="44"/>
      <c r="H114" s="44"/>
      <c r="I114" s="44"/>
      <c r="J114" s="44"/>
      <c r="K114" s="44"/>
      <c r="L114" s="33"/>
      <c r="M114" s="33"/>
      <c r="N114" s="33"/>
      <c r="O114" s="33"/>
    </row>
    <row r="115" spans="1:15" ht="20.100000000000001" customHeight="1" x14ac:dyDescent="0.2">
      <c r="A115" s="44"/>
      <c r="B115" s="44"/>
      <c r="C115" s="44"/>
      <c r="D115" s="44"/>
      <c r="E115" s="44"/>
      <c r="F115" s="44"/>
      <c r="G115" s="44"/>
      <c r="H115" s="44"/>
      <c r="I115" s="44"/>
      <c r="J115" s="44"/>
      <c r="K115" s="44"/>
      <c r="L115" s="33"/>
      <c r="M115" s="33"/>
      <c r="N115" s="33"/>
      <c r="O115" s="33"/>
    </row>
    <row r="116" spans="1:15" ht="20.100000000000001" customHeight="1" x14ac:dyDescent="0.2">
      <c r="A116" s="44"/>
      <c r="B116" s="44"/>
      <c r="C116" s="44"/>
      <c r="D116" s="44"/>
      <c r="E116" s="44"/>
      <c r="F116" s="44"/>
      <c r="G116" s="44"/>
      <c r="H116" s="44"/>
      <c r="I116" s="44"/>
      <c r="J116" s="44"/>
      <c r="K116" s="44"/>
      <c r="L116" s="33"/>
      <c r="M116" s="33"/>
      <c r="N116" s="33"/>
      <c r="O116" s="33"/>
    </row>
    <row r="117" spans="1:15" ht="20.100000000000001" customHeight="1" x14ac:dyDescent="0.2">
      <c r="A117" s="44"/>
      <c r="B117" s="44"/>
      <c r="C117" s="44"/>
      <c r="D117" s="44"/>
      <c r="E117" s="44"/>
      <c r="F117" s="44"/>
      <c r="G117" s="44"/>
      <c r="H117" s="44"/>
      <c r="I117" s="44"/>
      <c r="J117" s="44"/>
      <c r="K117" s="44"/>
      <c r="L117" s="33"/>
      <c r="M117" s="33"/>
      <c r="N117" s="33"/>
      <c r="O117" s="33"/>
    </row>
    <row r="118" spans="1:15" ht="20.100000000000001" customHeight="1" x14ac:dyDescent="0.2">
      <c r="A118" s="44"/>
      <c r="B118" s="44"/>
      <c r="C118" s="44"/>
      <c r="D118" s="44"/>
      <c r="E118" s="44"/>
      <c r="F118" s="44"/>
      <c r="G118" s="44"/>
      <c r="H118" s="44"/>
      <c r="I118" s="44"/>
      <c r="J118" s="44"/>
      <c r="K118" s="44"/>
      <c r="L118" s="33"/>
      <c r="M118" s="33"/>
      <c r="N118" s="33"/>
      <c r="O118" s="33"/>
    </row>
    <row r="119" spans="1:15" ht="20.100000000000001" customHeight="1" x14ac:dyDescent="0.2">
      <c r="A119" s="44"/>
      <c r="B119" s="44"/>
      <c r="C119" s="44"/>
      <c r="D119" s="44"/>
      <c r="E119" s="44"/>
      <c r="F119" s="44"/>
      <c r="G119" s="44"/>
      <c r="H119" s="44"/>
      <c r="I119" s="44"/>
      <c r="J119" s="44"/>
      <c r="K119" s="44"/>
      <c r="L119" s="33"/>
      <c r="M119" s="33"/>
      <c r="N119" s="33"/>
      <c r="O119" s="33"/>
    </row>
    <row r="120" spans="1:15" ht="20.100000000000001" customHeight="1" x14ac:dyDescent="0.2">
      <c r="A120" s="44"/>
      <c r="B120" s="44"/>
      <c r="C120" s="44"/>
      <c r="D120" s="44"/>
      <c r="E120" s="44"/>
      <c r="F120" s="44"/>
      <c r="G120" s="44"/>
      <c r="H120" s="44"/>
      <c r="I120" s="44"/>
      <c r="J120" s="44"/>
      <c r="K120" s="44"/>
      <c r="L120" s="33"/>
      <c r="M120" s="33"/>
      <c r="N120" s="33"/>
      <c r="O120" s="33"/>
    </row>
    <row r="121" spans="1:15" ht="20.100000000000001" customHeight="1" x14ac:dyDescent="0.2">
      <c r="A121" s="44"/>
      <c r="B121" s="44"/>
      <c r="C121" s="44"/>
      <c r="D121" s="44"/>
      <c r="E121" s="44"/>
      <c r="F121" s="44"/>
      <c r="G121" s="44"/>
      <c r="H121" s="44"/>
      <c r="I121" s="44"/>
      <c r="J121" s="44"/>
      <c r="K121" s="44"/>
      <c r="L121" s="33"/>
      <c r="M121" s="33"/>
      <c r="N121" s="33"/>
      <c r="O121" s="33"/>
    </row>
    <row r="122" spans="1:15" ht="20.100000000000001" customHeight="1" x14ac:dyDescent="0.2">
      <c r="A122" s="44"/>
      <c r="B122" s="44"/>
      <c r="C122" s="44"/>
      <c r="D122" s="44"/>
      <c r="E122" s="44"/>
      <c r="F122" s="44"/>
      <c r="G122" s="44"/>
      <c r="H122" s="44"/>
      <c r="I122" s="44"/>
      <c r="J122" s="44"/>
      <c r="K122" s="44"/>
      <c r="L122" s="33"/>
      <c r="M122" s="33"/>
      <c r="N122" s="33"/>
      <c r="O122" s="33"/>
    </row>
    <row r="123" spans="1:15" ht="20.100000000000001" customHeight="1" x14ac:dyDescent="0.2">
      <c r="A123" s="44"/>
      <c r="B123" s="44"/>
      <c r="C123" s="44"/>
      <c r="D123" s="44"/>
      <c r="E123" s="44"/>
      <c r="F123" s="44"/>
      <c r="G123" s="44"/>
      <c r="H123" s="44"/>
      <c r="I123" s="44"/>
      <c r="J123" s="44"/>
      <c r="K123" s="44"/>
      <c r="L123" s="33"/>
      <c r="M123" s="33"/>
      <c r="N123" s="33"/>
      <c r="O123" s="33"/>
    </row>
    <row r="124" spans="1:15" ht="20.100000000000001" customHeight="1" x14ac:dyDescent="0.2">
      <c r="A124" s="44"/>
      <c r="B124" s="44"/>
      <c r="C124" s="44"/>
      <c r="D124" s="44"/>
      <c r="E124" s="44"/>
      <c r="F124" s="44"/>
      <c r="G124" s="44"/>
      <c r="H124" s="44"/>
      <c r="I124" s="44"/>
      <c r="J124" s="44"/>
      <c r="K124" s="44"/>
      <c r="L124" s="33"/>
      <c r="M124" s="33"/>
      <c r="N124" s="33"/>
      <c r="O124" s="33"/>
    </row>
    <row r="125" spans="1:15" ht="20.100000000000001" customHeight="1" x14ac:dyDescent="0.2">
      <c r="A125" s="44"/>
      <c r="B125" s="44"/>
      <c r="C125" s="44"/>
      <c r="D125" s="44"/>
      <c r="E125" s="44"/>
      <c r="F125" s="44"/>
      <c r="G125" s="44"/>
      <c r="H125" s="44"/>
      <c r="I125" s="44"/>
      <c r="J125" s="44"/>
      <c r="K125" s="44"/>
      <c r="L125" s="33"/>
      <c r="M125" s="33"/>
      <c r="N125" s="33"/>
      <c r="O125" s="33"/>
    </row>
    <row r="126" spans="1:15" ht="20.100000000000001" customHeight="1" x14ac:dyDescent="0.2">
      <c r="A126" s="44"/>
      <c r="B126" s="44"/>
      <c r="C126" s="44"/>
      <c r="D126" s="44"/>
      <c r="E126" s="44"/>
      <c r="F126" s="44"/>
      <c r="G126" s="44"/>
      <c r="H126" s="44"/>
      <c r="I126" s="44"/>
      <c r="J126" s="44"/>
      <c r="K126" s="44"/>
      <c r="L126" s="33"/>
      <c r="M126" s="33"/>
      <c r="N126" s="33"/>
      <c r="O126" s="33"/>
    </row>
    <row r="127" spans="1:15" ht="20.100000000000001" customHeight="1" x14ac:dyDescent="0.2">
      <c r="A127" s="44"/>
      <c r="B127" s="44"/>
      <c r="C127" s="44"/>
      <c r="D127" s="44"/>
      <c r="E127" s="44"/>
      <c r="F127" s="44"/>
      <c r="G127" s="44"/>
      <c r="H127" s="44"/>
      <c r="I127" s="44"/>
      <c r="J127" s="44"/>
      <c r="K127" s="44"/>
      <c r="L127" s="33"/>
      <c r="M127" s="33"/>
      <c r="N127" s="33"/>
      <c r="O127" s="33"/>
    </row>
    <row r="128" spans="1:15" ht="20.100000000000001" customHeight="1" x14ac:dyDescent="0.2">
      <c r="A128" s="44"/>
      <c r="B128" s="44"/>
      <c r="C128" s="44"/>
      <c r="D128" s="44"/>
      <c r="E128" s="44"/>
      <c r="F128" s="44"/>
      <c r="G128" s="44"/>
      <c r="H128" s="44"/>
      <c r="I128" s="44"/>
      <c r="J128" s="44"/>
      <c r="K128" s="44"/>
      <c r="L128" s="33"/>
      <c r="M128" s="33"/>
      <c r="N128" s="33"/>
      <c r="O128" s="33"/>
    </row>
    <row r="129" spans="1:15" ht="20.100000000000001" customHeight="1" x14ac:dyDescent="0.2">
      <c r="A129" s="44"/>
      <c r="B129" s="44"/>
      <c r="C129" s="44"/>
      <c r="D129" s="44"/>
      <c r="E129" s="44"/>
      <c r="F129" s="44"/>
      <c r="G129" s="44"/>
      <c r="H129" s="44"/>
      <c r="I129" s="44"/>
      <c r="J129" s="44"/>
      <c r="K129" s="44"/>
      <c r="L129" s="33"/>
      <c r="M129" s="33"/>
      <c r="N129" s="33"/>
      <c r="O129" s="33"/>
    </row>
    <row r="130" spans="1:15" ht="20.100000000000001" customHeight="1" x14ac:dyDescent="0.2">
      <c r="A130" s="44"/>
      <c r="B130" s="44"/>
      <c r="C130" s="44"/>
      <c r="D130" s="44"/>
      <c r="E130" s="44"/>
      <c r="F130" s="44"/>
      <c r="G130" s="44"/>
      <c r="H130" s="44"/>
      <c r="I130" s="44"/>
      <c r="J130" s="44"/>
      <c r="K130" s="44"/>
      <c r="L130" s="33"/>
      <c r="M130" s="33"/>
      <c r="N130" s="33"/>
      <c r="O130" s="33"/>
    </row>
    <row r="131" spans="1:15" ht="20.100000000000001" customHeight="1" x14ac:dyDescent="0.2">
      <c r="A131" s="44"/>
      <c r="B131" s="44"/>
      <c r="C131" s="44"/>
      <c r="D131" s="44"/>
      <c r="E131" s="44"/>
      <c r="F131" s="44"/>
      <c r="G131" s="44"/>
      <c r="H131" s="44"/>
      <c r="I131" s="44"/>
      <c r="J131" s="44"/>
      <c r="K131" s="44"/>
      <c r="L131" s="33"/>
      <c r="M131" s="33"/>
      <c r="N131" s="33"/>
      <c r="O131" s="33"/>
    </row>
    <row r="132" spans="1:15" ht="20.100000000000001" customHeight="1" x14ac:dyDescent="0.2">
      <c r="A132" s="44"/>
      <c r="B132" s="44"/>
      <c r="C132" s="44"/>
      <c r="D132" s="44"/>
      <c r="E132" s="44"/>
      <c r="F132" s="44"/>
      <c r="G132" s="44"/>
      <c r="H132" s="44"/>
      <c r="I132" s="44"/>
      <c r="J132" s="44"/>
      <c r="K132" s="44"/>
      <c r="L132" s="33"/>
      <c r="M132" s="33"/>
      <c r="N132" s="33"/>
      <c r="O132" s="33"/>
    </row>
    <row r="133" spans="1:15" ht="20.100000000000001" customHeight="1" x14ac:dyDescent="0.2">
      <c r="A133" s="44"/>
      <c r="B133" s="44"/>
      <c r="C133" s="44"/>
      <c r="D133" s="44"/>
      <c r="E133" s="44"/>
      <c r="F133" s="44"/>
      <c r="G133" s="44"/>
      <c r="H133" s="44"/>
      <c r="I133" s="44"/>
      <c r="J133" s="44"/>
      <c r="K133" s="44"/>
      <c r="L133" s="33"/>
      <c r="M133" s="33"/>
      <c r="N133" s="33"/>
      <c r="O133" s="33"/>
    </row>
    <row r="134" spans="1:15" ht="20.100000000000001" customHeight="1" x14ac:dyDescent="0.2">
      <c r="A134" s="44"/>
      <c r="B134" s="44"/>
      <c r="C134" s="44"/>
      <c r="D134" s="44"/>
      <c r="E134" s="44"/>
      <c r="F134" s="44"/>
      <c r="G134" s="44"/>
      <c r="H134" s="44"/>
      <c r="I134" s="44"/>
      <c r="J134" s="44"/>
      <c r="K134" s="44"/>
      <c r="L134" s="33"/>
      <c r="M134" s="33"/>
      <c r="N134" s="33"/>
      <c r="O134" s="33"/>
    </row>
    <row r="135" spans="1:15" ht="20.100000000000001" customHeight="1" x14ac:dyDescent="0.2">
      <c r="A135" s="44"/>
      <c r="B135" s="44"/>
      <c r="C135" s="44"/>
      <c r="D135" s="44"/>
      <c r="E135" s="44"/>
      <c r="F135" s="44"/>
      <c r="G135" s="44"/>
      <c r="H135" s="44"/>
      <c r="I135" s="44"/>
      <c r="J135" s="44"/>
      <c r="K135" s="44"/>
      <c r="L135" s="33"/>
      <c r="M135" s="33"/>
      <c r="N135" s="33"/>
      <c r="O135" s="33"/>
    </row>
    <row r="136" spans="1:15" ht="20.100000000000001" customHeight="1" x14ac:dyDescent="0.2">
      <c r="A136" s="44"/>
      <c r="B136" s="44"/>
      <c r="C136" s="44"/>
      <c r="D136" s="44"/>
      <c r="E136" s="44"/>
      <c r="F136" s="44"/>
      <c r="G136" s="44"/>
      <c r="H136" s="44"/>
      <c r="I136" s="44"/>
      <c r="J136" s="44"/>
      <c r="K136" s="44"/>
      <c r="L136" s="33"/>
      <c r="M136" s="33"/>
      <c r="N136" s="33"/>
      <c r="O136" s="33"/>
    </row>
    <row r="137" spans="1:15" ht="20.100000000000001" customHeight="1" x14ac:dyDescent="0.2">
      <c r="A137" s="44"/>
      <c r="B137" s="44"/>
      <c r="C137" s="44"/>
      <c r="D137" s="44"/>
      <c r="E137" s="44"/>
      <c r="F137" s="44"/>
      <c r="G137" s="44"/>
      <c r="H137" s="44"/>
      <c r="I137" s="44"/>
      <c r="J137" s="44"/>
      <c r="K137" s="44"/>
      <c r="L137" s="33"/>
      <c r="M137" s="33"/>
      <c r="N137" s="33"/>
      <c r="O137" s="33"/>
    </row>
    <row r="138" spans="1:15" ht="20.100000000000001" customHeight="1" x14ac:dyDescent="0.2">
      <c r="A138" s="44"/>
      <c r="B138" s="44"/>
      <c r="C138" s="44"/>
      <c r="D138" s="44"/>
      <c r="E138" s="44"/>
      <c r="F138" s="44"/>
      <c r="G138" s="44"/>
      <c r="H138" s="44"/>
      <c r="I138" s="44"/>
      <c r="J138" s="44"/>
      <c r="K138" s="44"/>
      <c r="L138" s="33"/>
      <c r="M138" s="33"/>
      <c r="N138" s="33"/>
      <c r="O138" s="33"/>
    </row>
    <row r="139" spans="1:15" ht="20.100000000000001" customHeight="1" x14ac:dyDescent="0.2">
      <c r="A139" s="44"/>
      <c r="B139" s="44"/>
      <c r="C139" s="44"/>
      <c r="D139" s="44"/>
      <c r="E139" s="44"/>
      <c r="F139" s="44"/>
      <c r="G139" s="44"/>
      <c r="H139" s="44"/>
      <c r="I139" s="44"/>
      <c r="J139" s="44"/>
      <c r="K139" s="44"/>
      <c r="L139" s="33"/>
      <c r="M139" s="33"/>
      <c r="N139" s="33"/>
      <c r="O139" s="33"/>
    </row>
    <row r="140" spans="1:15" ht="20.100000000000001" customHeight="1" x14ac:dyDescent="0.2">
      <c r="A140" s="44"/>
      <c r="B140" s="44"/>
      <c r="C140" s="44"/>
      <c r="D140" s="44"/>
      <c r="E140" s="44"/>
      <c r="F140" s="44"/>
      <c r="G140" s="44"/>
      <c r="H140" s="44"/>
      <c r="I140" s="44"/>
      <c r="J140" s="44"/>
      <c r="K140" s="44"/>
      <c r="L140" s="33"/>
      <c r="M140" s="33"/>
      <c r="N140" s="33"/>
      <c r="O140" s="33"/>
    </row>
    <row r="141" spans="1:15" ht="20.100000000000001" customHeight="1" x14ac:dyDescent="0.2">
      <c r="A141" s="44"/>
      <c r="B141" s="44"/>
      <c r="C141" s="44"/>
      <c r="D141" s="44"/>
      <c r="E141" s="44"/>
      <c r="F141" s="44"/>
      <c r="G141" s="44"/>
      <c r="H141" s="44"/>
      <c r="I141" s="44"/>
      <c r="J141" s="44"/>
      <c r="K141" s="44"/>
      <c r="L141" s="33"/>
      <c r="M141" s="33"/>
      <c r="N141" s="33"/>
      <c r="O141" s="33"/>
    </row>
    <row r="142" spans="1:15" ht="20.100000000000001" customHeight="1" x14ac:dyDescent="0.2">
      <c r="A142" s="44"/>
      <c r="B142" s="44"/>
      <c r="C142" s="44"/>
      <c r="D142" s="44"/>
      <c r="E142" s="44"/>
      <c r="F142" s="44"/>
      <c r="G142" s="44"/>
      <c r="H142" s="44"/>
      <c r="I142" s="44"/>
      <c r="J142" s="44"/>
      <c r="K142" s="44"/>
      <c r="L142" s="33"/>
      <c r="M142" s="33"/>
      <c r="N142" s="33"/>
      <c r="O142" s="33"/>
    </row>
    <row r="143" spans="1:15" ht="20.100000000000001" customHeight="1" x14ac:dyDescent="0.2">
      <c r="A143" s="44"/>
      <c r="B143" s="44"/>
      <c r="C143" s="44"/>
      <c r="D143" s="44"/>
      <c r="E143" s="44"/>
      <c r="F143" s="44"/>
      <c r="G143" s="44"/>
      <c r="H143" s="44"/>
      <c r="I143" s="44"/>
      <c r="J143" s="44"/>
      <c r="K143" s="44"/>
      <c r="L143" s="33"/>
      <c r="M143" s="33"/>
      <c r="N143" s="33"/>
      <c r="O143" s="33"/>
    </row>
    <row r="144" spans="1:15" ht="20.100000000000001" customHeight="1" x14ac:dyDescent="0.2">
      <c r="A144" s="44"/>
      <c r="B144" s="44"/>
      <c r="C144" s="44"/>
      <c r="D144" s="44"/>
      <c r="E144" s="44"/>
      <c r="F144" s="44"/>
      <c r="G144" s="44"/>
      <c r="H144" s="44"/>
      <c r="I144" s="44"/>
      <c r="J144" s="44"/>
      <c r="K144" s="44"/>
      <c r="L144" s="33"/>
      <c r="M144" s="33"/>
      <c r="N144" s="33"/>
      <c r="O144" s="33"/>
    </row>
    <row r="145" spans="1:15" ht="20.100000000000001" customHeight="1" x14ac:dyDescent="0.2">
      <c r="A145" s="44"/>
      <c r="B145" s="44"/>
      <c r="C145" s="44"/>
      <c r="D145" s="44"/>
      <c r="E145" s="44"/>
      <c r="F145" s="44"/>
      <c r="G145" s="44"/>
      <c r="H145" s="44"/>
      <c r="I145" s="44"/>
      <c r="J145" s="44"/>
      <c r="K145" s="44"/>
      <c r="L145" s="33"/>
      <c r="M145" s="33"/>
      <c r="N145" s="33"/>
      <c r="O145" s="33"/>
    </row>
    <row r="146" spans="1:15" ht="20.100000000000001" customHeight="1" x14ac:dyDescent="0.2">
      <c r="A146" s="44"/>
      <c r="B146" s="44"/>
      <c r="C146" s="44"/>
      <c r="D146" s="44"/>
      <c r="E146" s="44"/>
      <c r="F146" s="44"/>
      <c r="G146" s="44"/>
      <c r="H146" s="44"/>
      <c r="I146" s="44"/>
      <c r="J146" s="44"/>
      <c r="K146" s="44"/>
      <c r="L146" s="33"/>
      <c r="M146" s="33"/>
      <c r="N146" s="33"/>
      <c r="O146" s="33"/>
    </row>
    <row r="147" spans="1:15" ht="20.100000000000001" customHeight="1" x14ac:dyDescent="0.2">
      <c r="A147" s="44"/>
      <c r="B147" s="44"/>
      <c r="C147" s="44"/>
      <c r="D147" s="44"/>
      <c r="E147" s="44"/>
      <c r="F147" s="44"/>
      <c r="G147" s="44"/>
      <c r="H147" s="44"/>
      <c r="I147" s="44"/>
      <c r="J147" s="44"/>
      <c r="K147" s="44"/>
      <c r="L147" s="33"/>
      <c r="M147" s="33"/>
      <c r="N147" s="33"/>
      <c r="O147" s="33"/>
    </row>
    <row r="148" spans="1:15" ht="20.100000000000001" customHeight="1" x14ac:dyDescent="0.2">
      <c r="A148" s="44"/>
      <c r="B148" s="44"/>
      <c r="C148" s="44"/>
      <c r="D148" s="44"/>
      <c r="E148" s="44"/>
      <c r="F148" s="44"/>
      <c r="G148" s="44"/>
      <c r="H148" s="44"/>
      <c r="I148" s="44"/>
      <c r="J148" s="44"/>
      <c r="K148" s="44"/>
      <c r="L148" s="33"/>
      <c r="M148" s="33"/>
      <c r="N148" s="33"/>
      <c r="O148" s="33"/>
    </row>
    <row r="149" spans="1:15" ht="20.100000000000001" customHeight="1" x14ac:dyDescent="0.2">
      <c r="A149" s="44"/>
      <c r="B149" s="44"/>
      <c r="C149" s="44"/>
      <c r="D149" s="44"/>
      <c r="E149" s="44"/>
      <c r="F149" s="44"/>
      <c r="G149" s="44"/>
      <c r="H149" s="44"/>
      <c r="I149" s="44"/>
      <c r="J149" s="44"/>
      <c r="K149" s="44"/>
      <c r="L149" s="33"/>
      <c r="M149" s="33"/>
      <c r="N149" s="33"/>
      <c r="O149" s="33"/>
    </row>
    <row r="150" spans="1:15" ht="20.100000000000001" customHeight="1" x14ac:dyDescent="0.2">
      <c r="A150" s="44"/>
      <c r="B150" s="44"/>
      <c r="C150" s="44"/>
      <c r="D150" s="44"/>
      <c r="E150" s="44"/>
      <c r="F150" s="44"/>
      <c r="G150" s="44"/>
      <c r="H150" s="44"/>
      <c r="I150" s="44"/>
      <c r="J150" s="44"/>
      <c r="K150" s="44"/>
      <c r="L150" s="33"/>
      <c r="M150" s="33"/>
      <c r="N150" s="33"/>
      <c r="O150" s="33"/>
    </row>
    <row r="151" spans="1:15" ht="20.100000000000001" customHeight="1" x14ac:dyDescent="0.2">
      <c r="A151" s="44"/>
      <c r="B151" s="44"/>
      <c r="C151" s="44"/>
      <c r="D151" s="44"/>
      <c r="E151" s="44"/>
      <c r="F151" s="44"/>
      <c r="G151" s="44"/>
      <c r="H151" s="44"/>
      <c r="I151" s="44"/>
      <c r="J151" s="44"/>
      <c r="K151" s="44"/>
      <c r="L151" s="33"/>
      <c r="M151" s="33"/>
      <c r="N151" s="33"/>
      <c r="O151" s="33"/>
    </row>
    <row r="152" spans="1:15" ht="20.100000000000001" customHeight="1" x14ac:dyDescent="0.2">
      <c r="A152" s="44"/>
      <c r="B152" s="44"/>
      <c r="C152" s="44"/>
      <c r="D152" s="44"/>
      <c r="E152" s="44"/>
      <c r="F152" s="44"/>
      <c r="G152" s="44"/>
      <c r="H152" s="44"/>
      <c r="I152" s="44"/>
      <c r="J152" s="44"/>
      <c r="K152" s="44"/>
      <c r="L152" s="33"/>
      <c r="M152" s="33"/>
      <c r="N152" s="33"/>
      <c r="O152" s="33"/>
    </row>
    <row r="153" spans="1:15" ht="20.100000000000001" customHeight="1" x14ac:dyDescent="0.2">
      <c r="A153" s="44"/>
      <c r="B153" s="44"/>
      <c r="C153" s="44"/>
      <c r="D153" s="44"/>
      <c r="E153" s="44"/>
      <c r="F153" s="44"/>
      <c r="G153" s="44"/>
      <c r="H153" s="44"/>
      <c r="I153" s="44"/>
      <c r="J153" s="44"/>
      <c r="K153" s="44"/>
      <c r="L153" s="33"/>
      <c r="M153" s="33"/>
      <c r="N153" s="33"/>
      <c r="O153" s="33"/>
    </row>
    <row r="154" spans="1:15" ht="20.100000000000001" customHeight="1" x14ac:dyDescent="0.2">
      <c r="A154" s="44"/>
      <c r="B154" s="44"/>
      <c r="C154" s="44"/>
      <c r="D154" s="44"/>
      <c r="E154" s="44"/>
      <c r="F154" s="44"/>
      <c r="G154" s="44"/>
      <c r="H154" s="44"/>
      <c r="I154" s="44"/>
      <c r="J154" s="44"/>
      <c r="K154" s="44"/>
      <c r="L154" s="33"/>
      <c r="M154" s="33"/>
      <c r="N154" s="33"/>
      <c r="O154" s="33"/>
    </row>
    <row r="155" spans="1:15" ht="20.100000000000001" customHeight="1" x14ac:dyDescent="0.2">
      <c r="A155" s="44"/>
      <c r="B155" s="44"/>
      <c r="C155" s="44"/>
      <c r="D155" s="44"/>
      <c r="E155" s="44"/>
      <c r="F155" s="44"/>
      <c r="G155" s="44"/>
      <c r="H155" s="44"/>
      <c r="I155" s="44"/>
      <c r="J155" s="44"/>
      <c r="K155" s="44"/>
      <c r="L155" s="33"/>
      <c r="M155" s="33"/>
      <c r="N155" s="33"/>
      <c r="O155" s="33"/>
    </row>
    <row r="156" spans="1:15" ht="20.100000000000001" customHeight="1" x14ac:dyDescent="0.2">
      <c r="A156" s="44"/>
      <c r="B156" s="44"/>
      <c r="C156" s="44"/>
      <c r="D156" s="44"/>
      <c r="E156" s="44"/>
      <c r="F156" s="44"/>
      <c r="G156" s="44"/>
      <c r="H156" s="44"/>
      <c r="I156" s="44"/>
      <c r="J156" s="44"/>
      <c r="K156" s="44"/>
      <c r="L156" s="33"/>
      <c r="M156" s="33"/>
      <c r="N156" s="33"/>
      <c r="O156" s="33"/>
    </row>
    <row r="157" spans="1:15" ht="20.100000000000001" customHeight="1" x14ac:dyDescent="0.2">
      <c r="A157" s="44"/>
      <c r="B157" s="44"/>
      <c r="C157" s="44"/>
      <c r="D157" s="44"/>
      <c r="E157" s="44"/>
      <c r="F157" s="44"/>
      <c r="G157" s="44"/>
      <c r="H157" s="44"/>
      <c r="I157" s="44"/>
      <c r="J157" s="44"/>
      <c r="K157" s="44"/>
      <c r="L157" s="33"/>
      <c r="M157" s="33"/>
      <c r="N157" s="33"/>
      <c r="O157" s="33"/>
    </row>
    <row r="158" spans="1:15" ht="20.100000000000001" customHeight="1" x14ac:dyDescent="0.2">
      <c r="A158" s="44"/>
      <c r="B158" s="44"/>
      <c r="C158" s="44"/>
      <c r="D158" s="44"/>
      <c r="E158" s="44"/>
      <c r="F158" s="44"/>
      <c r="G158" s="44"/>
      <c r="H158" s="44"/>
      <c r="I158" s="44"/>
      <c r="J158" s="44"/>
      <c r="K158" s="44"/>
      <c r="L158" s="33"/>
      <c r="M158" s="33"/>
      <c r="N158" s="33"/>
      <c r="O158" s="33"/>
    </row>
    <row r="159" spans="1:15" ht="20.100000000000001" customHeight="1" x14ac:dyDescent="0.2">
      <c r="A159" s="44"/>
      <c r="B159" s="44"/>
      <c r="C159" s="44"/>
      <c r="D159" s="44"/>
      <c r="E159" s="44"/>
      <c r="F159" s="44"/>
      <c r="G159" s="44"/>
      <c r="H159" s="44"/>
      <c r="I159" s="44"/>
      <c r="J159" s="44"/>
      <c r="K159" s="44"/>
      <c r="L159" s="33"/>
      <c r="M159" s="33"/>
      <c r="N159" s="33"/>
      <c r="O159" s="33"/>
    </row>
    <row r="160" spans="1:15" ht="20.100000000000001" customHeight="1" x14ac:dyDescent="0.2">
      <c r="A160" s="44"/>
      <c r="B160" s="44"/>
      <c r="C160" s="44"/>
      <c r="D160" s="44"/>
      <c r="E160" s="44"/>
      <c r="F160" s="44"/>
      <c r="G160" s="44"/>
      <c r="H160" s="44"/>
      <c r="I160" s="44"/>
      <c r="J160" s="44"/>
      <c r="K160" s="44"/>
      <c r="L160" s="33"/>
      <c r="M160" s="33"/>
      <c r="N160" s="33"/>
      <c r="O160" s="33"/>
    </row>
    <row r="161" spans="1:15" ht="20.100000000000001" customHeight="1" x14ac:dyDescent="0.2">
      <c r="A161" s="44"/>
      <c r="B161" s="44"/>
      <c r="C161" s="44"/>
      <c r="D161" s="44"/>
      <c r="E161" s="44"/>
      <c r="F161" s="44"/>
      <c r="G161" s="44"/>
      <c r="H161" s="44"/>
      <c r="I161" s="44"/>
      <c r="J161" s="44"/>
      <c r="K161" s="44"/>
      <c r="L161" s="33"/>
      <c r="M161" s="33"/>
      <c r="N161" s="33"/>
      <c r="O161" s="33"/>
    </row>
    <row r="162" spans="1:15" ht="20.100000000000001" customHeight="1" x14ac:dyDescent="0.2">
      <c r="A162" s="44"/>
      <c r="B162" s="44"/>
      <c r="C162" s="44"/>
      <c r="D162" s="44"/>
      <c r="E162" s="44"/>
      <c r="F162" s="44"/>
      <c r="G162" s="44"/>
      <c r="H162" s="44"/>
      <c r="I162" s="44"/>
      <c r="J162" s="44"/>
      <c r="K162" s="44"/>
      <c r="L162" s="33"/>
      <c r="M162" s="33"/>
      <c r="N162" s="33"/>
      <c r="O162" s="33"/>
    </row>
    <row r="163" spans="1:15" ht="20.100000000000001" customHeight="1" x14ac:dyDescent="0.2">
      <c r="A163" s="44"/>
      <c r="B163" s="44"/>
      <c r="C163" s="44"/>
      <c r="D163" s="44"/>
      <c r="E163" s="44"/>
      <c r="F163" s="44"/>
      <c r="G163" s="44"/>
      <c r="H163" s="44"/>
      <c r="I163" s="44"/>
      <c r="J163" s="44"/>
      <c r="K163" s="44"/>
      <c r="L163" s="33"/>
      <c r="M163" s="33"/>
      <c r="N163" s="33"/>
      <c r="O163" s="33"/>
    </row>
    <row r="164" spans="1:15" ht="20.100000000000001" customHeight="1" x14ac:dyDescent="0.2">
      <c r="A164" s="44"/>
      <c r="B164" s="44"/>
      <c r="C164" s="44"/>
      <c r="D164" s="44"/>
      <c r="E164" s="44"/>
      <c r="F164" s="44"/>
      <c r="G164" s="44"/>
      <c r="H164" s="44"/>
      <c r="I164" s="44"/>
      <c r="J164" s="44"/>
      <c r="K164" s="44"/>
      <c r="L164" s="33"/>
      <c r="M164" s="33"/>
      <c r="N164" s="33"/>
      <c r="O164" s="33"/>
    </row>
    <row r="165" spans="1:15" ht="20.100000000000001" customHeight="1" x14ac:dyDescent="0.2">
      <c r="A165" s="44"/>
      <c r="B165" s="44"/>
      <c r="C165" s="44"/>
      <c r="D165" s="44"/>
      <c r="E165" s="44"/>
      <c r="F165" s="44"/>
      <c r="G165" s="44"/>
      <c r="H165" s="44"/>
      <c r="I165" s="44"/>
      <c r="J165" s="44"/>
      <c r="K165" s="44"/>
      <c r="L165" s="33"/>
      <c r="M165" s="33"/>
      <c r="N165" s="33"/>
      <c r="O165" s="33"/>
    </row>
    <row r="166" spans="1:15" ht="20.100000000000001" customHeight="1" x14ac:dyDescent="0.2">
      <c r="A166" s="44"/>
      <c r="B166" s="44"/>
      <c r="C166" s="44"/>
      <c r="D166" s="44"/>
      <c r="E166" s="44"/>
      <c r="F166" s="44"/>
      <c r="G166" s="44"/>
      <c r="H166" s="44"/>
      <c r="I166" s="44"/>
      <c r="J166" s="44"/>
      <c r="K166" s="44"/>
      <c r="L166" s="33"/>
      <c r="M166" s="33"/>
      <c r="N166" s="33"/>
      <c r="O166" s="33"/>
    </row>
    <row r="167" spans="1:15" ht="20.100000000000001" customHeight="1" x14ac:dyDescent="0.2">
      <c r="A167" s="44"/>
      <c r="B167" s="44"/>
      <c r="C167" s="44"/>
      <c r="D167" s="44"/>
      <c r="E167" s="44"/>
      <c r="F167" s="44"/>
      <c r="G167" s="44"/>
      <c r="H167" s="44"/>
      <c r="I167" s="44"/>
      <c r="J167" s="44"/>
      <c r="K167" s="44"/>
      <c r="L167" s="33"/>
      <c r="M167" s="33"/>
      <c r="N167" s="33"/>
      <c r="O167" s="33"/>
    </row>
    <row r="168" spans="1:15" ht="20.100000000000001" customHeight="1" x14ac:dyDescent="0.2">
      <c r="A168" s="44"/>
      <c r="B168" s="44"/>
      <c r="C168" s="44"/>
      <c r="D168" s="44"/>
      <c r="E168" s="44"/>
      <c r="F168" s="44"/>
      <c r="G168" s="44"/>
      <c r="H168" s="44"/>
      <c r="I168" s="44"/>
      <c r="J168" s="44"/>
      <c r="K168" s="44"/>
      <c r="L168" s="33"/>
      <c r="M168" s="33"/>
      <c r="N168" s="33"/>
      <c r="O168" s="33"/>
    </row>
    <row r="169" spans="1:15" ht="20.100000000000001" customHeight="1" x14ac:dyDescent="0.2">
      <c r="A169" s="44"/>
      <c r="B169" s="44"/>
      <c r="C169" s="44"/>
      <c r="D169" s="44"/>
      <c r="E169" s="44"/>
      <c r="F169" s="44"/>
      <c r="G169" s="44"/>
      <c r="H169" s="44"/>
      <c r="I169" s="44"/>
      <c r="J169" s="44"/>
      <c r="K169" s="44"/>
      <c r="L169" s="33"/>
      <c r="M169" s="33"/>
      <c r="N169" s="33"/>
      <c r="O169" s="33"/>
    </row>
    <row r="170" spans="1:15" ht="20.100000000000001" customHeight="1" x14ac:dyDescent="0.2">
      <c r="A170" s="44"/>
      <c r="B170" s="44"/>
      <c r="C170" s="44"/>
      <c r="D170" s="44"/>
      <c r="E170" s="44"/>
      <c r="F170" s="44"/>
      <c r="G170" s="44"/>
      <c r="H170" s="44"/>
      <c r="I170" s="44"/>
      <c r="J170" s="44"/>
      <c r="K170" s="44"/>
      <c r="L170" s="33"/>
      <c r="M170" s="33"/>
      <c r="N170" s="33"/>
      <c r="O170" s="33"/>
    </row>
    <row r="171" spans="1:15" ht="20.100000000000001" customHeight="1" x14ac:dyDescent="0.2">
      <c r="A171" s="44"/>
      <c r="B171" s="44"/>
      <c r="C171" s="44"/>
      <c r="D171" s="44"/>
      <c r="E171" s="44"/>
      <c r="F171" s="44"/>
      <c r="G171" s="44"/>
      <c r="H171" s="44"/>
      <c r="I171" s="44"/>
      <c r="J171" s="44"/>
      <c r="K171" s="44"/>
      <c r="L171" s="33"/>
      <c r="M171" s="33"/>
      <c r="N171" s="33"/>
      <c r="O171" s="33"/>
    </row>
    <row r="172" spans="1:15" ht="20.100000000000001" customHeight="1" x14ac:dyDescent="0.2">
      <c r="A172" s="44"/>
      <c r="B172" s="44"/>
      <c r="C172" s="44"/>
      <c r="D172" s="44"/>
      <c r="E172" s="44"/>
      <c r="F172" s="44"/>
      <c r="G172" s="44"/>
      <c r="H172" s="44"/>
      <c r="I172" s="44"/>
      <c r="J172" s="44"/>
      <c r="K172" s="44"/>
      <c r="L172" s="33"/>
      <c r="M172" s="33"/>
      <c r="N172" s="33"/>
      <c r="O172" s="33"/>
    </row>
    <row r="173" spans="1:15" ht="20.100000000000001" customHeight="1" x14ac:dyDescent="0.2">
      <c r="A173" s="44"/>
      <c r="B173" s="44"/>
      <c r="C173" s="44"/>
      <c r="D173" s="44"/>
      <c r="E173" s="44"/>
      <c r="F173" s="44"/>
      <c r="G173" s="44"/>
      <c r="H173" s="44"/>
      <c r="I173" s="44"/>
      <c r="J173" s="44"/>
      <c r="K173" s="44"/>
      <c r="L173" s="33"/>
      <c r="M173" s="33"/>
      <c r="N173" s="33"/>
      <c r="O173" s="33"/>
    </row>
  </sheetData>
  <mergeCells count="22">
    <mergeCell ref="A59:J59"/>
    <mergeCell ref="A50:C50"/>
    <mergeCell ref="A29:A36"/>
    <mergeCell ref="A37:B37"/>
    <mergeCell ref="A42:B49"/>
    <mergeCell ref="A52:J52"/>
    <mergeCell ref="A57:J58"/>
    <mergeCell ref="A55:J55"/>
    <mergeCell ref="A56:J56"/>
    <mergeCell ref="A53:J54"/>
    <mergeCell ref="A16:A23"/>
    <mergeCell ref="A24:B24"/>
    <mergeCell ref="C27:J27"/>
    <mergeCell ref="D40:J40"/>
    <mergeCell ref="A40:C41"/>
    <mergeCell ref="A27:B28"/>
    <mergeCell ref="A3:A10"/>
    <mergeCell ref="A11:B11"/>
    <mergeCell ref="C1:E1"/>
    <mergeCell ref="C14:J14"/>
    <mergeCell ref="A1:B2"/>
    <mergeCell ref="A14:B1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&amp;C&amp;"Arial,Bold"The Australian Organ Donor  Register
Intent Registrations 
as at 31/03/2016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G258"/>
  <sheetViews>
    <sheetView zoomScaleNormal="100" workbookViewId="0">
      <selection activeCell="E12" sqref="E12"/>
    </sheetView>
  </sheetViews>
  <sheetFormatPr defaultRowHeight="20.100000000000001" customHeight="1" x14ac:dyDescent="0.2"/>
  <cols>
    <col min="1" max="2" width="8.7109375" style="46" customWidth="1"/>
    <col min="3" max="15" width="12.7109375" style="46" customWidth="1"/>
    <col min="16" max="62" width="12.7109375" style="54" customWidth="1"/>
    <col min="63" max="16384" width="9.140625" style="54"/>
  </cols>
  <sheetData>
    <row r="1" spans="1:15" s="43" customFormat="1" ht="20.100000000000001" customHeight="1" x14ac:dyDescent="0.2">
      <c r="A1" s="180" t="s">
        <v>11</v>
      </c>
      <c r="B1" s="201"/>
      <c r="C1" s="205"/>
      <c r="D1" s="206"/>
      <c r="E1" s="207"/>
      <c r="F1" s="63"/>
      <c r="G1" s="29"/>
      <c r="H1" s="29"/>
      <c r="I1" s="29"/>
      <c r="J1" s="29"/>
      <c r="K1" s="29"/>
      <c r="L1" s="29"/>
      <c r="M1" s="29"/>
      <c r="N1" s="29"/>
      <c r="O1" s="29"/>
    </row>
    <row r="2" spans="1:15" s="49" customFormat="1" ht="50.1" customHeight="1" x14ac:dyDescent="0.2">
      <c r="A2" s="201"/>
      <c r="B2" s="201"/>
      <c r="C2" s="13" t="s">
        <v>22</v>
      </c>
      <c r="D2" s="13" t="s">
        <v>23</v>
      </c>
      <c r="E2" s="17" t="s">
        <v>24</v>
      </c>
      <c r="F2" s="48"/>
      <c r="G2" s="26"/>
      <c r="H2" s="26"/>
      <c r="I2" s="26"/>
      <c r="J2" s="26"/>
      <c r="K2" s="26"/>
      <c r="L2" s="26"/>
      <c r="M2" s="26"/>
      <c r="N2" s="26"/>
      <c r="O2" s="26"/>
    </row>
    <row r="3" spans="1:15" s="43" customFormat="1" ht="20.100000000000001" customHeight="1" x14ac:dyDescent="0.2">
      <c r="A3" s="204" t="s">
        <v>17</v>
      </c>
      <c r="B3" s="27" t="s">
        <v>3</v>
      </c>
      <c r="C3" s="151">
        <v>1931118</v>
      </c>
      <c r="D3" s="149">
        <v>0.4546</v>
      </c>
      <c r="E3" s="20">
        <f>IF(C3=0,0,(C3-'Mar 17'!C3)/'Mar 17'!C3)</f>
        <v>-9.0125513487784945E-4</v>
      </c>
      <c r="F3" s="50"/>
      <c r="G3" s="29"/>
      <c r="H3" s="29"/>
      <c r="I3" s="29"/>
      <c r="J3" s="29"/>
      <c r="K3" s="29"/>
      <c r="L3" s="29"/>
      <c r="M3" s="29"/>
      <c r="N3" s="29"/>
      <c r="O3" s="29"/>
    </row>
    <row r="4" spans="1:15" s="43" customFormat="1" ht="20.100000000000001" customHeight="1" x14ac:dyDescent="0.2">
      <c r="A4" s="204"/>
      <c r="B4" s="27" t="s">
        <v>4</v>
      </c>
      <c r="C4" s="151">
        <v>419793</v>
      </c>
      <c r="D4" s="149">
        <v>9.8799999999999999E-2</v>
      </c>
      <c r="E4" s="20">
        <f>IF(C4=0,0,(C4-'Mar 17'!C4)/'Mar 17'!C4)</f>
        <v>-1.2989515605261468E-3</v>
      </c>
      <c r="F4" s="50"/>
      <c r="G4" s="29"/>
      <c r="H4" s="29"/>
      <c r="I4" s="29"/>
      <c r="J4" s="29"/>
      <c r="K4" s="29"/>
      <c r="L4" s="29"/>
      <c r="M4" s="29"/>
      <c r="N4" s="29"/>
      <c r="O4" s="29"/>
    </row>
    <row r="5" spans="1:15" s="43" customFormat="1" ht="20.100000000000001" customHeight="1" x14ac:dyDescent="0.2">
      <c r="A5" s="204"/>
      <c r="B5" s="27" t="s">
        <v>5</v>
      </c>
      <c r="C5" s="151">
        <v>609804</v>
      </c>
      <c r="D5" s="149">
        <v>0.14360000000000001</v>
      </c>
      <c r="E5" s="20">
        <f>IF(C5=0,0,(C5-'Mar 17'!C5)/'Mar 17'!C5)</f>
        <v>-7.5540953520192051E-4</v>
      </c>
      <c r="F5" s="50"/>
      <c r="G5" s="29"/>
      <c r="H5" s="29"/>
      <c r="I5" s="29"/>
      <c r="J5" s="29"/>
      <c r="K5" s="29"/>
      <c r="L5" s="29"/>
      <c r="M5" s="29"/>
      <c r="N5" s="29"/>
      <c r="O5" s="29"/>
    </row>
    <row r="6" spans="1:15" s="43" customFormat="1" ht="20.100000000000001" customHeight="1" x14ac:dyDescent="0.2">
      <c r="A6" s="204"/>
      <c r="B6" s="27" t="s">
        <v>6</v>
      </c>
      <c r="C6" s="151">
        <v>682962</v>
      </c>
      <c r="D6" s="149">
        <v>0.1608</v>
      </c>
      <c r="E6" s="20">
        <f>IF(C6=0,0,(C6-'Mar 17'!C6)/'Mar 17'!C6)</f>
        <v>1.7219428913386565E-3</v>
      </c>
      <c r="F6" s="50"/>
      <c r="G6" s="29"/>
      <c r="H6" s="29"/>
      <c r="I6" s="29"/>
      <c r="J6" s="29"/>
      <c r="K6" s="29"/>
      <c r="L6" s="29"/>
      <c r="M6" s="29"/>
      <c r="N6" s="29"/>
      <c r="O6" s="29"/>
    </row>
    <row r="7" spans="1:15" s="43" customFormat="1" ht="20.100000000000001" customHeight="1" x14ac:dyDescent="0.2">
      <c r="A7" s="204"/>
      <c r="B7" s="27" t="s">
        <v>7</v>
      </c>
      <c r="C7" s="151">
        <v>435364</v>
      </c>
      <c r="D7" s="149">
        <v>0.10249999999999999</v>
      </c>
      <c r="E7" s="20">
        <f>IF(C7=0,0,(C7-'Mar 17'!C7)/'Mar 17'!C7)</f>
        <v>-6.4731456274130827E-4</v>
      </c>
      <c r="F7" s="50"/>
      <c r="G7" s="29"/>
      <c r="H7" s="29"/>
      <c r="I7" s="29"/>
      <c r="J7" s="29"/>
      <c r="K7" s="29"/>
      <c r="L7" s="29"/>
      <c r="M7" s="29"/>
      <c r="N7" s="29"/>
      <c r="O7" s="29"/>
    </row>
    <row r="8" spans="1:15" s="43" customFormat="1" ht="20.100000000000001" customHeight="1" x14ac:dyDescent="0.2">
      <c r="A8" s="204"/>
      <c r="B8" s="27" t="s">
        <v>8</v>
      </c>
      <c r="C8" s="151">
        <v>137428</v>
      </c>
      <c r="D8" s="149">
        <v>3.2399999999999998E-2</v>
      </c>
      <c r="E8" s="20">
        <f>IF(C8=0,0,(C8-'Mar 17'!C8)/'Mar 17'!C8)</f>
        <v>-6.5445977981064296E-4</v>
      </c>
      <c r="F8" s="50"/>
      <c r="G8" s="29"/>
      <c r="H8" s="29"/>
      <c r="I8" s="29"/>
      <c r="J8" s="29"/>
      <c r="K8" s="29"/>
      <c r="L8" s="29"/>
      <c r="M8" s="29"/>
      <c r="N8" s="29"/>
      <c r="O8" s="29"/>
    </row>
    <row r="9" spans="1:15" s="43" customFormat="1" ht="20.100000000000001" customHeight="1" x14ac:dyDescent="0.2">
      <c r="A9" s="204"/>
      <c r="B9" s="27" t="s">
        <v>9</v>
      </c>
      <c r="C9" s="151">
        <v>7104</v>
      </c>
      <c r="D9" s="149">
        <v>1.6999999999999999E-3</v>
      </c>
      <c r="E9" s="20">
        <f>IF(C9=0,0,(C9-'Mar 17'!C9)/'Mar 17'!C9)</f>
        <v>-1.6863406408094434E-3</v>
      </c>
      <c r="F9" s="50"/>
      <c r="G9" s="29"/>
      <c r="H9" s="29"/>
      <c r="I9" s="29"/>
      <c r="J9" s="29"/>
      <c r="K9" s="29"/>
      <c r="L9" s="29"/>
      <c r="M9" s="29"/>
      <c r="N9" s="29"/>
      <c r="O9" s="29"/>
    </row>
    <row r="10" spans="1:15" s="43" customFormat="1" ht="20.100000000000001" customHeight="1" x14ac:dyDescent="0.2">
      <c r="A10" s="204"/>
      <c r="B10" s="27" t="s">
        <v>10</v>
      </c>
      <c r="C10" s="151">
        <v>24369</v>
      </c>
      <c r="D10" s="149">
        <v>5.7000000000000002E-3</v>
      </c>
      <c r="E10" s="20">
        <f>IF(C10=0,0,(C10-'Mar 17'!C10)/'Mar 17'!C10)</f>
        <v>-1.3932713191001107E-3</v>
      </c>
      <c r="F10" s="50"/>
      <c r="G10" s="29"/>
      <c r="H10" s="29"/>
      <c r="I10" s="29"/>
      <c r="J10" s="29"/>
      <c r="K10" s="29"/>
      <c r="L10" s="29"/>
      <c r="M10" s="29"/>
      <c r="N10" s="29"/>
      <c r="O10" s="29"/>
    </row>
    <row r="11" spans="1:15" s="49" customFormat="1" ht="20.100000000000001" customHeight="1" x14ac:dyDescent="0.2">
      <c r="A11" s="169" t="s">
        <v>18</v>
      </c>
      <c r="B11" s="170"/>
      <c r="C11" s="93">
        <f>SUM(C3:C10)</f>
        <v>4247942</v>
      </c>
      <c r="D11" s="94">
        <f>SUM(D3:D10)</f>
        <v>1.0001000000000002</v>
      </c>
      <c r="E11" s="25">
        <f>IF(C11=0,0,(C11-'Mar 17'!C11)/'Mar 17'!C11)</f>
        <v>-4.6894834862180244E-4</v>
      </c>
      <c r="F11" s="51"/>
      <c r="G11" s="26"/>
      <c r="H11" s="26"/>
      <c r="I11" s="26"/>
      <c r="J11" s="26"/>
      <c r="K11" s="26"/>
      <c r="L11" s="26"/>
      <c r="M11" s="26"/>
      <c r="N11" s="26"/>
      <c r="O11" s="26"/>
    </row>
    <row r="14" spans="1:15" s="43" customFormat="1" ht="20.100000000000001" customHeight="1" x14ac:dyDescent="0.2">
      <c r="A14" s="169" t="s">
        <v>11</v>
      </c>
      <c r="B14" s="169"/>
      <c r="C14" s="176" t="s">
        <v>1</v>
      </c>
      <c r="D14" s="206"/>
      <c r="E14" s="206"/>
      <c r="F14" s="206"/>
      <c r="G14" s="206"/>
      <c r="H14" s="206"/>
      <c r="I14" s="206"/>
      <c r="J14" s="225"/>
      <c r="K14" s="29"/>
      <c r="L14" s="29"/>
      <c r="M14" s="29"/>
      <c r="N14" s="29"/>
      <c r="O14" s="29"/>
    </row>
    <row r="15" spans="1:15" s="43" customFormat="1" ht="39.950000000000003" customHeight="1" x14ac:dyDescent="0.2">
      <c r="A15" s="169"/>
      <c r="B15" s="169"/>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204" t="s">
        <v>17</v>
      </c>
      <c r="B16" s="27" t="s">
        <v>3</v>
      </c>
      <c r="C16" s="151">
        <v>4444</v>
      </c>
      <c r="D16" s="151">
        <v>93395</v>
      </c>
      <c r="E16" s="151">
        <v>208057</v>
      </c>
      <c r="F16" s="151">
        <v>223401</v>
      </c>
      <c r="G16" s="151">
        <v>191273</v>
      </c>
      <c r="H16" s="151">
        <v>215007</v>
      </c>
      <c r="I16" s="90">
        <v>935577</v>
      </c>
      <c r="J16" s="109">
        <f>I16/'ABS Estimated Population'!D3</f>
        <v>0.29710166328306681</v>
      </c>
      <c r="K16" s="29"/>
      <c r="L16" s="29"/>
      <c r="M16" s="29"/>
      <c r="N16" s="29"/>
    </row>
    <row r="17" spans="1:15" s="43" customFormat="1" ht="20.100000000000001" customHeight="1" x14ac:dyDescent="0.2">
      <c r="A17" s="204"/>
      <c r="B17" s="27" t="s">
        <v>4</v>
      </c>
      <c r="C17" s="151">
        <v>4626</v>
      </c>
      <c r="D17" s="151">
        <v>27534</v>
      </c>
      <c r="E17" s="151">
        <v>62228</v>
      </c>
      <c r="F17" s="151">
        <v>53121</v>
      </c>
      <c r="G17" s="151">
        <v>43198</v>
      </c>
      <c r="H17" s="151">
        <v>47271</v>
      </c>
      <c r="I17" s="90">
        <v>237978</v>
      </c>
      <c r="J17" s="109">
        <f>I17/'ABS Estimated Population'!D4</f>
        <v>9.5532710332898049E-2</v>
      </c>
      <c r="K17" s="29"/>
      <c r="L17" s="29"/>
      <c r="M17" s="29"/>
      <c r="N17" s="29"/>
    </row>
    <row r="18" spans="1:15" s="43" customFormat="1" ht="20.100000000000001" customHeight="1" x14ac:dyDescent="0.2">
      <c r="A18" s="204"/>
      <c r="B18" s="27" t="s">
        <v>5</v>
      </c>
      <c r="C18" s="151">
        <v>4540</v>
      </c>
      <c r="D18" s="151">
        <v>63062</v>
      </c>
      <c r="E18" s="151">
        <v>77008</v>
      </c>
      <c r="F18" s="151">
        <v>66879</v>
      </c>
      <c r="G18" s="151">
        <v>43081</v>
      </c>
      <c r="H18" s="151">
        <v>37360</v>
      </c>
      <c r="I18" s="90">
        <v>291930</v>
      </c>
      <c r="J18" s="109">
        <f>I18/'ABS Estimated Population'!D5</f>
        <v>0.15025902735421509</v>
      </c>
      <c r="K18" s="29"/>
      <c r="L18" s="29"/>
      <c r="M18" s="29"/>
      <c r="N18" s="29"/>
    </row>
    <row r="19" spans="1:15" s="43" customFormat="1" ht="20.100000000000001" customHeight="1" x14ac:dyDescent="0.2">
      <c r="A19" s="204"/>
      <c r="B19" s="27" t="s">
        <v>6</v>
      </c>
      <c r="C19" s="151">
        <v>29647</v>
      </c>
      <c r="D19" s="151">
        <v>59271</v>
      </c>
      <c r="E19" s="151">
        <v>61540</v>
      </c>
      <c r="F19" s="151">
        <v>60532</v>
      </c>
      <c r="G19" s="151">
        <v>52984</v>
      </c>
      <c r="H19" s="151">
        <v>59921</v>
      </c>
      <c r="I19" s="90">
        <v>323895</v>
      </c>
      <c r="J19" s="110">
        <f>I19/'ABS Estimated Population'!D6</f>
        <v>0.45867668529818695</v>
      </c>
      <c r="K19" s="29"/>
      <c r="L19" s="29"/>
      <c r="M19" s="29"/>
      <c r="N19" s="29"/>
    </row>
    <row r="20" spans="1:15" s="43" customFormat="1" ht="20.100000000000001" customHeight="1" x14ac:dyDescent="0.2">
      <c r="A20" s="204"/>
      <c r="B20" s="27" t="s">
        <v>7</v>
      </c>
      <c r="C20" s="151">
        <v>1867</v>
      </c>
      <c r="D20" s="151">
        <v>11629</v>
      </c>
      <c r="E20" s="151">
        <v>45246</v>
      </c>
      <c r="F20" s="151">
        <v>55215</v>
      </c>
      <c r="G20" s="151">
        <v>47092</v>
      </c>
      <c r="H20" s="151">
        <v>54532</v>
      </c>
      <c r="I20" s="90">
        <v>215581</v>
      </c>
      <c r="J20" s="110">
        <f>I20/'ABS Estimated Population'!D7</f>
        <v>0.20812894318911379</v>
      </c>
      <c r="K20" s="29"/>
      <c r="L20" s="29"/>
      <c r="M20" s="29"/>
      <c r="N20" s="29"/>
    </row>
    <row r="21" spans="1:15" s="43" customFormat="1" ht="20.100000000000001" customHeight="1" x14ac:dyDescent="0.2">
      <c r="A21" s="204"/>
      <c r="B21" s="27" t="s">
        <v>8</v>
      </c>
      <c r="C21" s="151">
        <v>538</v>
      </c>
      <c r="D21" s="151">
        <v>2788</v>
      </c>
      <c r="E21" s="151">
        <v>13377</v>
      </c>
      <c r="F21" s="151">
        <v>16397</v>
      </c>
      <c r="G21" s="151">
        <v>15516</v>
      </c>
      <c r="H21" s="151">
        <v>18775</v>
      </c>
      <c r="I21" s="90">
        <v>67391</v>
      </c>
      <c r="J21" s="110">
        <f>I21/'ABS Estimated Population'!D8</f>
        <v>0.31790306907059901</v>
      </c>
      <c r="K21" s="29"/>
      <c r="L21" s="29"/>
      <c r="M21" s="29"/>
      <c r="N21" s="29"/>
    </row>
    <row r="22" spans="1:15" s="43" customFormat="1" ht="20.100000000000001" customHeight="1" x14ac:dyDescent="0.2">
      <c r="A22" s="204"/>
      <c r="B22" s="27" t="s">
        <v>9</v>
      </c>
      <c r="C22" s="151">
        <v>141</v>
      </c>
      <c r="D22" s="151">
        <v>578</v>
      </c>
      <c r="E22" s="151">
        <v>950</v>
      </c>
      <c r="F22" s="151">
        <v>1107</v>
      </c>
      <c r="G22" s="151">
        <v>704</v>
      </c>
      <c r="H22" s="151">
        <v>424</v>
      </c>
      <c r="I22" s="90">
        <v>3904</v>
      </c>
      <c r="J22" s="110">
        <f>I22/'ABS Estimated Population'!D9</f>
        <v>4.4368678258893055E-2</v>
      </c>
      <c r="K22" s="29"/>
      <c r="L22" s="29"/>
      <c r="M22" s="29"/>
      <c r="N22" s="29"/>
    </row>
    <row r="23" spans="1:15" s="43" customFormat="1" ht="20.100000000000001" customHeight="1" x14ac:dyDescent="0.2">
      <c r="A23" s="204"/>
      <c r="B23" s="27" t="s">
        <v>10</v>
      </c>
      <c r="C23" s="151">
        <v>521</v>
      </c>
      <c r="D23" s="151">
        <v>2028</v>
      </c>
      <c r="E23" s="151">
        <v>3527</v>
      </c>
      <c r="F23" s="151">
        <v>3300</v>
      </c>
      <c r="G23" s="151">
        <v>2403</v>
      </c>
      <c r="H23" s="151">
        <v>2409</v>
      </c>
      <c r="I23" s="90">
        <v>14188</v>
      </c>
      <c r="J23" s="110">
        <f>I23/'ABS Estimated Population'!D10</f>
        <v>8.8172965179509163E-2</v>
      </c>
      <c r="K23" s="29"/>
      <c r="L23" s="29"/>
      <c r="M23" s="29"/>
      <c r="N23" s="29"/>
    </row>
    <row r="24" spans="1:15" s="43" customFormat="1" ht="20.100000000000001" customHeight="1" x14ac:dyDescent="0.2">
      <c r="A24" s="169" t="s">
        <v>18</v>
      </c>
      <c r="B24" s="170"/>
      <c r="C24" s="93">
        <f>SUM(C16:C23)</f>
        <v>46324</v>
      </c>
      <c r="D24" s="93">
        <f t="shared" ref="D24:I24" si="0">SUM(D16:D23)</f>
        <v>260285</v>
      </c>
      <c r="E24" s="93">
        <f t="shared" si="0"/>
        <v>471933</v>
      </c>
      <c r="F24" s="93">
        <f t="shared" si="0"/>
        <v>479952</v>
      </c>
      <c r="G24" s="93">
        <f t="shared" si="0"/>
        <v>396251</v>
      </c>
      <c r="H24" s="93">
        <f t="shared" si="0"/>
        <v>435699</v>
      </c>
      <c r="I24" s="93">
        <f t="shared" si="0"/>
        <v>2090444</v>
      </c>
      <c r="J24" s="124">
        <f>I24/'ABS Estimated Population'!D11</f>
        <v>0.21362092934184801</v>
      </c>
      <c r="K24" s="29"/>
      <c r="L24" s="29"/>
      <c r="M24" s="29"/>
      <c r="N24" s="29"/>
    </row>
    <row r="27" spans="1:15" s="43" customFormat="1" ht="20.100000000000001" customHeight="1" x14ac:dyDescent="0.2">
      <c r="A27" s="169" t="s">
        <v>11</v>
      </c>
      <c r="B27" s="169"/>
      <c r="C27" s="178" t="s">
        <v>0</v>
      </c>
      <c r="D27" s="179"/>
      <c r="E27" s="179"/>
      <c r="F27" s="179"/>
      <c r="G27" s="179"/>
      <c r="H27" s="179"/>
      <c r="I27" s="179"/>
      <c r="J27" s="210"/>
      <c r="K27" s="29"/>
      <c r="L27" s="29"/>
      <c r="M27" s="29"/>
      <c r="N27" s="29"/>
      <c r="O27" s="29"/>
    </row>
    <row r="28" spans="1:15" s="43" customFormat="1" ht="39.950000000000003" customHeight="1" x14ac:dyDescent="0.2">
      <c r="A28" s="169"/>
      <c r="B28" s="169"/>
      <c r="C28" s="27" t="s">
        <v>21</v>
      </c>
      <c r="D28" s="27" t="s">
        <v>12</v>
      </c>
      <c r="E28" s="27" t="s">
        <v>13</v>
      </c>
      <c r="F28" s="27" t="s">
        <v>14</v>
      </c>
      <c r="G28" s="27" t="s">
        <v>15</v>
      </c>
      <c r="H28" s="27" t="s">
        <v>16</v>
      </c>
      <c r="I28" s="27" t="s">
        <v>2</v>
      </c>
      <c r="J28" s="28" t="s">
        <v>26</v>
      </c>
      <c r="K28" s="29"/>
      <c r="L28" s="29"/>
      <c r="M28" s="29"/>
      <c r="N28" s="29"/>
      <c r="O28" s="29"/>
    </row>
    <row r="29" spans="1:15" s="43" customFormat="1" ht="20.100000000000001" customHeight="1" x14ac:dyDescent="0.2">
      <c r="A29" s="168" t="s">
        <v>17</v>
      </c>
      <c r="B29" s="27" t="s">
        <v>3</v>
      </c>
      <c r="C29" s="151">
        <v>1401</v>
      </c>
      <c r="D29" s="151">
        <v>93380</v>
      </c>
      <c r="E29" s="151">
        <v>209151</v>
      </c>
      <c r="F29" s="151">
        <v>228527</v>
      </c>
      <c r="G29" s="151">
        <v>204722</v>
      </c>
      <c r="H29" s="151">
        <v>258327</v>
      </c>
      <c r="I29" s="90">
        <v>995508</v>
      </c>
      <c r="J29" s="110">
        <f>I29/'ABS Estimated Population'!C3</f>
        <v>0.32707713668691757</v>
      </c>
      <c r="K29" s="29"/>
      <c r="L29" s="29"/>
      <c r="M29" s="29"/>
      <c r="N29" s="29"/>
      <c r="O29" s="29"/>
    </row>
    <row r="30" spans="1:15" s="43" customFormat="1" ht="20.100000000000001" customHeight="1" x14ac:dyDescent="0.2">
      <c r="A30" s="168"/>
      <c r="B30" s="27" t="s">
        <v>4</v>
      </c>
      <c r="C30" s="151">
        <v>1390</v>
      </c>
      <c r="D30" s="151">
        <v>18997</v>
      </c>
      <c r="E30" s="151">
        <v>43970</v>
      </c>
      <c r="F30" s="151">
        <v>39285</v>
      </c>
      <c r="G30" s="151">
        <v>34942</v>
      </c>
      <c r="H30" s="151">
        <v>39505</v>
      </c>
      <c r="I30" s="90">
        <v>178089</v>
      </c>
      <c r="J30" s="110">
        <f>I30/'ABS Estimated Population'!C4</f>
        <v>7.4516314892509539E-2</v>
      </c>
      <c r="K30" s="29"/>
      <c r="L30" s="29"/>
      <c r="M30" s="29"/>
      <c r="N30" s="29"/>
      <c r="O30" s="29"/>
    </row>
    <row r="31" spans="1:15" s="43" customFormat="1" ht="20.100000000000001" customHeight="1" x14ac:dyDescent="0.2">
      <c r="A31" s="168"/>
      <c r="B31" s="27" t="s">
        <v>5</v>
      </c>
      <c r="C31" s="151">
        <v>1185</v>
      </c>
      <c r="D31" s="151">
        <v>66545</v>
      </c>
      <c r="E31" s="151">
        <v>88379</v>
      </c>
      <c r="F31" s="151">
        <v>72772</v>
      </c>
      <c r="G31" s="151">
        <v>46169</v>
      </c>
      <c r="H31" s="151">
        <v>42822</v>
      </c>
      <c r="I31" s="90">
        <v>317872</v>
      </c>
      <c r="J31" s="110">
        <f>I31/'ABS Estimated Population'!C5</f>
        <v>0.1684730040497503</v>
      </c>
      <c r="K31" s="29"/>
      <c r="L31" s="29"/>
      <c r="M31" s="29"/>
      <c r="N31" s="29"/>
      <c r="O31" s="29"/>
    </row>
    <row r="32" spans="1:15" s="43" customFormat="1" ht="20.100000000000001" customHeight="1" x14ac:dyDescent="0.2">
      <c r="A32" s="168"/>
      <c r="B32" s="27" t="s">
        <v>6</v>
      </c>
      <c r="C32" s="151">
        <v>32569</v>
      </c>
      <c r="D32" s="151">
        <v>67372</v>
      </c>
      <c r="E32" s="151">
        <v>67318</v>
      </c>
      <c r="F32" s="151">
        <v>64309</v>
      </c>
      <c r="G32" s="151">
        <v>56795</v>
      </c>
      <c r="H32" s="151">
        <v>70616</v>
      </c>
      <c r="I32" s="90">
        <v>358979</v>
      </c>
      <c r="J32" s="110">
        <f>I32/'ABS Estimated Population'!C6</f>
        <v>0.52615155516926504</v>
      </c>
      <c r="K32" s="29"/>
      <c r="L32" s="29"/>
      <c r="M32" s="29"/>
      <c r="N32" s="29"/>
      <c r="O32" s="29"/>
    </row>
    <row r="33" spans="1:16" s="43" customFormat="1" ht="20.100000000000001" customHeight="1" x14ac:dyDescent="0.2">
      <c r="A33" s="168"/>
      <c r="B33" s="27" t="s">
        <v>7</v>
      </c>
      <c r="C33" s="151">
        <v>529</v>
      </c>
      <c r="D33" s="151">
        <v>9165</v>
      </c>
      <c r="E33" s="151">
        <v>44162</v>
      </c>
      <c r="F33" s="151">
        <v>55359</v>
      </c>
      <c r="G33" s="151">
        <v>48266</v>
      </c>
      <c r="H33" s="151">
        <v>61017</v>
      </c>
      <c r="I33" s="90">
        <v>218498</v>
      </c>
      <c r="J33" s="110">
        <f>I33/'ABS Estimated Population'!C7</f>
        <v>0.20873305043456994</v>
      </c>
      <c r="K33" s="29"/>
      <c r="L33" s="29"/>
      <c r="M33" s="29"/>
      <c r="N33" s="29"/>
      <c r="O33" s="29"/>
    </row>
    <row r="34" spans="1:16" s="43" customFormat="1" ht="20.100000000000001" customHeight="1" x14ac:dyDescent="0.2">
      <c r="A34" s="168"/>
      <c r="B34" s="27" t="s">
        <v>8</v>
      </c>
      <c r="C34" s="151">
        <v>156</v>
      </c>
      <c r="D34" s="151">
        <v>2043</v>
      </c>
      <c r="E34" s="151">
        <v>13395</v>
      </c>
      <c r="F34" s="151">
        <v>16667</v>
      </c>
      <c r="G34" s="151">
        <v>16133</v>
      </c>
      <c r="H34" s="151">
        <v>21643</v>
      </c>
      <c r="I34" s="90">
        <v>70037</v>
      </c>
      <c r="J34" s="110">
        <f>I34/'ABS Estimated Population'!C8</f>
        <v>0.33906863480782545</v>
      </c>
      <c r="K34" s="29"/>
      <c r="L34" s="29"/>
      <c r="M34" s="29"/>
      <c r="N34" s="29"/>
      <c r="O34" s="29"/>
    </row>
    <row r="35" spans="1:16" s="43" customFormat="1" ht="20.100000000000001" customHeight="1" x14ac:dyDescent="0.2">
      <c r="A35" s="168"/>
      <c r="B35" s="27" t="s">
        <v>9</v>
      </c>
      <c r="C35" s="151">
        <v>32</v>
      </c>
      <c r="D35" s="151">
        <v>300</v>
      </c>
      <c r="E35" s="151">
        <v>648</v>
      </c>
      <c r="F35" s="151">
        <v>1002</v>
      </c>
      <c r="G35" s="151">
        <v>747</v>
      </c>
      <c r="H35" s="151">
        <v>471</v>
      </c>
      <c r="I35" s="90">
        <v>3200</v>
      </c>
      <c r="J35" s="110">
        <f>I35/'ABS Estimated Population'!C9</f>
        <v>3.2121096533932927E-2</v>
      </c>
      <c r="K35" s="29"/>
      <c r="L35" s="29"/>
      <c r="M35" s="29"/>
      <c r="N35" s="29"/>
      <c r="O35" s="29"/>
    </row>
    <row r="36" spans="1:16" s="43" customFormat="1" ht="20.100000000000001" customHeight="1" x14ac:dyDescent="0.2">
      <c r="A36" s="168"/>
      <c r="B36" s="27" t="s">
        <v>10</v>
      </c>
      <c r="C36" s="151">
        <v>144</v>
      </c>
      <c r="D36" s="151">
        <v>1070</v>
      </c>
      <c r="E36" s="151">
        <v>2240</v>
      </c>
      <c r="F36" s="151">
        <v>2604</v>
      </c>
      <c r="G36" s="151">
        <v>2051</v>
      </c>
      <c r="H36" s="151">
        <v>2072</v>
      </c>
      <c r="I36" s="90">
        <v>10181</v>
      </c>
      <c r="J36" s="110">
        <f>I36/'ABS Estimated Population'!C10</f>
        <v>6.5430591259640097E-2</v>
      </c>
      <c r="K36" s="29"/>
      <c r="L36" s="29"/>
      <c r="M36" s="29"/>
      <c r="N36" s="29"/>
      <c r="O36" s="29"/>
    </row>
    <row r="37" spans="1:16" s="43" customFormat="1" ht="20.100000000000001" customHeight="1" x14ac:dyDescent="0.2">
      <c r="A37" s="169" t="s">
        <v>18</v>
      </c>
      <c r="B37" s="170"/>
      <c r="C37" s="93">
        <f>SUM(C29:C36)</f>
        <v>37406</v>
      </c>
      <c r="D37" s="93">
        <f t="shared" ref="D37:I37" si="1">SUM(D29:D36)</f>
        <v>258872</v>
      </c>
      <c r="E37" s="93">
        <f t="shared" si="1"/>
        <v>469263</v>
      </c>
      <c r="F37" s="93">
        <f t="shared" si="1"/>
        <v>480525</v>
      </c>
      <c r="G37" s="93">
        <f t="shared" si="1"/>
        <v>409825</v>
      </c>
      <c r="H37" s="93">
        <f t="shared" si="1"/>
        <v>496473</v>
      </c>
      <c r="I37" s="93">
        <f t="shared" si="1"/>
        <v>2152364</v>
      </c>
      <c r="J37" s="111">
        <f>I37/'ABS Estimated Population'!C11</f>
        <v>0.22629783833795947</v>
      </c>
      <c r="K37" s="29"/>
      <c r="L37" s="29"/>
      <c r="M37" s="29"/>
      <c r="N37" s="29"/>
      <c r="O37" s="29"/>
    </row>
    <row r="40" spans="1:16" s="43" customFormat="1" ht="20.100000000000001" customHeight="1" x14ac:dyDescent="0.2">
      <c r="A40" s="169" t="s">
        <v>11</v>
      </c>
      <c r="B40" s="175"/>
      <c r="C40" s="175"/>
      <c r="D40" s="174" t="s">
        <v>20</v>
      </c>
      <c r="E40" s="174"/>
      <c r="F40" s="174"/>
      <c r="G40" s="174"/>
      <c r="H40" s="174"/>
      <c r="I40" s="174"/>
      <c r="J40" s="174"/>
      <c r="K40" s="42"/>
      <c r="L40" s="42"/>
      <c r="M40" s="29"/>
      <c r="N40" s="29"/>
      <c r="O40" s="29"/>
      <c r="P40" s="29"/>
    </row>
    <row r="41" spans="1:16" s="43" customFormat="1" ht="20.100000000000001" customHeight="1" x14ac:dyDescent="0.2">
      <c r="A41" s="175"/>
      <c r="B41" s="175"/>
      <c r="C41" s="175"/>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68" t="s">
        <v>17</v>
      </c>
      <c r="B42" s="191"/>
      <c r="C42" s="27" t="s">
        <v>3</v>
      </c>
      <c r="D42" s="151">
        <v>0</v>
      </c>
      <c r="E42" s="151">
        <v>0</v>
      </c>
      <c r="F42" s="151">
        <v>2</v>
      </c>
      <c r="G42" s="151">
        <v>11</v>
      </c>
      <c r="H42" s="151">
        <v>9</v>
      </c>
      <c r="I42" s="151">
        <v>11</v>
      </c>
      <c r="J42" s="89">
        <v>33</v>
      </c>
      <c r="K42" s="29"/>
      <c r="L42" s="29"/>
      <c r="M42" s="29"/>
      <c r="N42" s="29"/>
      <c r="O42" s="29"/>
    </row>
    <row r="43" spans="1:16" s="43" customFormat="1" ht="20.100000000000001" customHeight="1" x14ac:dyDescent="0.2">
      <c r="A43" s="191"/>
      <c r="B43" s="191"/>
      <c r="C43" s="27" t="s">
        <v>4</v>
      </c>
      <c r="D43" s="151">
        <v>0</v>
      </c>
      <c r="E43" s="151">
        <v>425</v>
      </c>
      <c r="F43" s="151">
        <v>1344</v>
      </c>
      <c r="G43" s="151">
        <v>798</v>
      </c>
      <c r="H43" s="151">
        <v>691</v>
      </c>
      <c r="I43" s="151">
        <v>468</v>
      </c>
      <c r="J43" s="89">
        <v>3726</v>
      </c>
      <c r="K43" s="29"/>
      <c r="L43" s="29"/>
      <c r="M43" s="29"/>
      <c r="N43" s="29"/>
      <c r="O43" s="29"/>
    </row>
    <row r="44" spans="1:16" s="43" customFormat="1" ht="20.100000000000001" customHeight="1" x14ac:dyDescent="0.2">
      <c r="A44" s="191"/>
      <c r="B44" s="191"/>
      <c r="C44" s="27" t="s">
        <v>5</v>
      </c>
      <c r="D44" s="151">
        <v>0</v>
      </c>
      <c r="E44" s="151">
        <v>0</v>
      </c>
      <c r="F44" s="151">
        <v>1</v>
      </c>
      <c r="G44" s="151">
        <v>0</v>
      </c>
      <c r="H44" s="151">
        <v>0</v>
      </c>
      <c r="I44" s="151">
        <v>1</v>
      </c>
      <c r="J44" s="89">
        <v>2</v>
      </c>
      <c r="K44" s="29"/>
      <c r="L44" s="29"/>
      <c r="M44" s="29"/>
      <c r="N44" s="29"/>
      <c r="O44" s="29"/>
    </row>
    <row r="45" spans="1:16" s="43" customFormat="1" ht="20.100000000000001" customHeight="1" x14ac:dyDescent="0.2">
      <c r="A45" s="191"/>
      <c r="B45" s="191"/>
      <c r="C45" s="27" t="s">
        <v>6</v>
      </c>
      <c r="D45" s="151">
        <v>0</v>
      </c>
      <c r="E45" s="151">
        <v>15</v>
      </c>
      <c r="F45" s="151">
        <v>35</v>
      </c>
      <c r="G45" s="151">
        <v>15</v>
      </c>
      <c r="H45" s="151">
        <v>14</v>
      </c>
      <c r="I45" s="151">
        <v>9</v>
      </c>
      <c r="J45" s="89">
        <v>88</v>
      </c>
      <c r="K45" s="29"/>
      <c r="L45" s="29"/>
      <c r="M45" s="29"/>
      <c r="N45" s="29"/>
      <c r="O45" s="29"/>
    </row>
    <row r="46" spans="1:16" s="43" customFormat="1" ht="20.100000000000001" customHeight="1" x14ac:dyDescent="0.2">
      <c r="A46" s="191"/>
      <c r="B46" s="191"/>
      <c r="C46" s="27" t="s">
        <v>7</v>
      </c>
      <c r="D46" s="151">
        <v>0</v>
      </c>
      <c r="E46" s="151">
        <v>72</v>
      </c>
      <c r="F46" s="151">
        <v>365</v>
      </c>
      <c r="G46" s="151">
        <v>316</v>
      </c>
      <c r="H46" s="151">
        <v>264</v>
      </c>
      <c r="I46" s="151">
        <v>268</v>
      </c>
      <c r="J46" s="89">
        <v>1285</v>
      </c>
      <c r="K46" s="29"/>
      <c r="L46" s="29"/>
      <c r="M46" s="29"/>
      <c r="N46" s="29"/>
      <c r="O46" s="29"/>
    </row>
    <row r="47" spans="1:16" s="43" customFormat="1" ht="20.100000000000001" customHeight="1" x14ac:dyDescent="0.2">
      <c r="A47" s="191"/>
      <c r="B47" s="191"/>
      <c r="C47" s="27" t="s">
        <v>8</v>
      </c>
      <c r="D47" s="152">
        <v>0</v>
      </c>
      <c r="E47" s="152">
        <v>0</v>
      </c>
      <c r="F47" s="152">
        <v>0</v>
      </c>
      <c r="G47" s="152">
        <v>0</v>
      </c>
      <c r="H47" s="152">
        <v>0</v>
      </c>
      <c r="I47" s="152">
        <v>0</v>
      </c>
      <c r="J47" s="89">
        <f t="shared" ref="J47:J49" si="2">SUM(D47:I47)</f>
        <v>0</v>
      </c>
      <c r="K47" s="29"/>
      <c r="L47" s="29"/>
      <c r="M47" s="29"/>
      <c r="N47" s="29"/>
      <c r="O47" s="29"/>
    </row>
    <row r="48" spans="1:16" s="43" customFormat="1" ht="20.100000000000001" customHeight="1" x14ac:dyDescent="0.2">
      <c r="A48" s="191"/>
      <c r="B48" s="191"/>
      <c r="C48" s="27" t="s">
        <v>9</v>
      </c>
      <c r="D48" s="152">
        <v>0</v>
      </c>
      <c r="E48" s="152">
        <v>0</v>
      </c>
      <c r="F48" s="152">
        <v>0</v>
      </c>
      <c r="G48" s="152">
        <v>0</v>
      </c>
      <c r="H48" s="152">
        <v>0</v>
      </c>
      <c r="I48" s="152">
        <v>0</v>
      </c>
      <c r="J48" s="89">
        <f t="shared" si="2"/>
        <v>0</v>
      </c>
      <c r="K48" s="29"/>
      <c r="L48" s="29"/>
      <c r="M48" s="29"/>
      <c r="N48" s="29"/>
      <c r="O48" s="29"/>
    </row>
    <row r="49" spans="1:18" s="43" customFormat="1" ht="20.100000000000001" customHeight="1" x14ac:dyDescent="0.2">
      <c r="A49" s="191"/>
      <c r="B49" s="191"/>
      <c r="C49" s="27" t="s">
        <v>10</v>
      </c>
      <c r="D49" s="152">
        <v>0</v>
      </c>
      <c r="E49" s="152">
        <v>0</v>
      </c>
      <c r="F49" s="152">
        <v>0</v>
      </c>
      <c r="G49" s="152">
        <v>0</v>
      </c>
      <c r="H49" s="152">
        <v>0</v>
      </c>
      <c r="I49" s="152">
        <v>0</v>
      </c>
      <c r="J49" s="89">
        <f t="shared" si="2"/>
        <v>0</v>
      </c>
      <c r="L49" s="29"/>
      <c r="M49" s="29"/>
      <c r="N49" s="29"/>
      <c r="O49" s="29"/>
    </row>
    <row r="50" spans="1:18" s="43" customFormat="1" ht="20.100000000000001" customHeight="1" x14ac:dyDescent="0.2">
      <c r="A50" s="169" t="s">
        <v>18</v>
      </c>
      <c r="B50" s="175"/>
      <c r="C50" s="175"/>
      <c r="D50" s="91">
        <f t="shared" ref="D50:I50" si="3">SUM(D42:D49)</f>
        <v>0</v>
      </c>
      <c r="E50" s="91">
        <f t="shared" si="3"/>
        <v>512</v>
      </c>
      <c r="F50" s="91">
        <f t="shared" si="3"/>
        <v>1747</v>
      </c>
      <c r="G50" s="91">
        <f t="shared" si="3"/>
        <v>1140</v>
      </c>
      <c r="H50" s="91">
        <f t="shared" si="3"/>
        <v>978</v>
      </c>
      <c r="I50" s="91">
        <f t="shared" si="3"/>
        <v>757</v>
      </c>
      <c r="J50" s="125">
        <f>SUM(J42:J49)</f>
        <v>5134</v>
      </c>
      <c r="K50" s="29"/>
      <c r="L50" s="29"/>
      <c r="M50" s="29"/>
      <c r="N50" s="29"/>
      <c r="O50" s="29"/>
    </row>
    <row r="51" spans="1:18" s="43" customFormat="1" ht="20.100000000000001" customHeight="1" x14ac:dyDescent="0.2">
      <c r="A51" s="30"/>
      <c r="B51" s="30"/>
      <c r="C51" s="30"/>
      <c r="D51" s="30"/>
      <c r="E51" s="30"/>
      <c r="F51" s="30"/>
      <c r="G51" s="30"/>
      <c r="H51" s="30"/>
      <c r="I51" s="30"/>
      <c r="J51" s="30"/>
      <c r="K51" s="30"/>
      <c r="L51" s="30"/>
      <c r="M51" s="30"/>
      <c r="N51" s="30"/>
      <c r="O51" s="30"/>
      <c r="P51" s="71"/>
      <c r="Q51" s="71"/>
      <c r="R51" s="71"/>
    </row>
    <row r="52" spans="1:18" s="49" customFormat="1" ht="20.100000000000001" customHeight="1" x14ac:dyDescent="0.2">
      <c r="A52" s="195" t="s">
        <v>19</v>
      </c>
      <c r="B52" s="196"/>
      <c r="C52" s="196"/>
      <c r="D52" s="196"/>
      <c r="E52" s="196"/>
      <c r="F52" s="196"/>
      <c r="G52" s="196"/>
      <c r="H52" s="196"/>
      <c r="I52" s="196"/>
      <c r="J52" s="196"/>
      <c r="K52" s="16"/>
      <c r="L52" s="16"/>
      <c r="M52" s="16"/>
      <c r="N52" s="16"/>
      <c r="O52" s="16"/>
      <c r="P52" s="72"/>
      <c r="Q52" s="72"/>
      <c r="R52" s="72"/>
    </row>
    <row r="53" spans="1:18" s="49" customFormat="1" ht="20.100000000000001" customHeight="1" x14ac:dyDescent="0.2">
      <c r="A53" s="197" t="s">
        <v>36</v>
      </c>
      <c r="B53" s="197"/>
      <c r="C53" s="197"/>
      <c r="D53" s="197"/>
      <c r="E53" s="197"/>
      <c r="F53" s="197"/>
      <c r="G53" s="197"/>
      <c r="H53" s="197"/>
      <c r="I53" s="197"/>
      <c r="J53" s="197"/>
      <c r="K53" s="16"/>
      <c r="L53" s="16"/>
      <c r="M53" s="16"/>
      <c r="N53" s="16"/>
      <c r="O53" s="16"/>
      <c r="P53" s="72"/>
      <c r="Q53" s="72"/>
      <c r="R53" s="72"/>
    </row>
    <row r="54" spans="1:18" s="49" customFormat="1" ht="20.100000000000001" customHeight="1" x14ac:dyDescent="0.2">
      <c r="A54" s="197"/>
      <c r="B54" s="197"/>
      <c r="C54" s="197"/>
      <c r="D54" s="197"/>
      <c r="E54" s="197"/>
      <c r="F54" s="197"/>
      <c r="G54" s="197"/>
      <c r="H54" s="197"/>
      <c r="I54" s="197"/>
      <c r="J54" s="197"/>
      <c r="K54" s="16"/>
      <c r="L54" s="16"/>
      <c r="M54" s="16"/>
      <c r="N54" s="16"/>
      <c r="O54" s="16"/>
      <c r="P54" s="72"/>
      <c r="Q54" s="72"/>
      <c r="R54" s="72"/>
    </row>
    <row r="55" spans="1:18" s="49" customFormat="1" ht="20.100000000000001" customHeight="1" x14ac:dyDescent="0.2">
      <c r="A55" s="194" t="s">
        <v>37</v>
      </c>
      <c r="B55" s="194"/>
      <c r="C55" s="194"/>
      <c r="D55" s="194"/>
      <c r="E55" s="194"/>
      <c r="F55" s="194"/>
      <c r="G55" s="194"/>
      <c r="H55" s="194"/>
      <c r="I55" s="194"/>
      <c r="J55" s="194"/>
      <c r="K55" s="16"/>
      <c r="L55" s="16"/>
      <c r="M55" s="16"/>
      <c r="N55" s="16"/>
      <c r="O55" s="16"/>
      <c r="P55" s="72"/>
      <c r="Q55" s="72"/>
      <c r="R55" s="72"/>
    </row>
    <row r="56" spans="1:18" s="49" customFormat="1" ht="20.100000000000001" customHeight="1" x14ac:dyDescent="0.2">
      <c r="A56" s="199" t="s">
        <v>30</v>
      </c>
      <c r="B56" s="200"/>
      <c r="C56" s="200"/>
      <c r="D56" s="200"/>
      <c r="E56" s="200"/>
      <c r="F56" s="200"/>
      <c r="G56" s="200"/>
      <c r="H56" s="200"/>
      <c r="I56" s="200"/>
      <c r="J56" s="200"/>
      <c r="K56" s="16"/>
      <c r="L56" s="16"/>
      <c r="M56" s="16"/>
      <c r="N56" s="16"/>
      <c r="O56" s="16"/>
      <c r="P56" s="72"/>
      <c r="Q56" s="72"/>
      <c r="R56" s="72"/>
    </row>
    <row r="57" spans="1:18" s="49" customFormat="1" ht="12.75" x14ac:dyDescent="0.2">
      <c r="A57" s="197" t="s">
        <v>31</v>
      </c>
      <c r="B57" s="198"/>
      <c r="C57" s="198"/>
      <c r="D57" s="198"/>
      <c r="E57" s="198"/>
      <c r="F57" s="198"/>
      <c r="G57" s="198"/>
      <c r="H57" s="198"/>
      <c r="I57" s="198"/>
      <c r="J57" s="198"/>
      <c r="K57" s="16"/>
      <c r="L57" s="16"/>
      <c r="M57" s="16"/>
      <c r="N57" s="16"/>
      <c r="O57" s="16"/>
      <c r="P57" s="72"/>
      <c r="Q57" s="72"/>
      <c r="R57" s="72"/>
    </row>
    <row r="58" spans="1:18" s="49" customFormat="1" ht="20.100000000000001" customHeight="1" x14ac:dyDescent="0.2">
      <c r="A58" s="198"/>
      <c r="B58" s="198"/>
      <c r="C58" s="198"/>
      <c r="D58" s="198"/>
      <c r="E58" s="198"/>
      <c r="F58" s="198"/>
      <c r="G58" s="198"/>
      <c r="H58" s="198"/>
      <c r="I58" s="198"/>
      <c r="J58" s="198"/>
      <c r="K58" s="16"/>
      <c r="L58" s="16"/>
      <c r="M58" s="16"/>
      <c r="N58" s="16"/>
      <c r="O58" s="16"/>
      <c r="P58" s="72"/>
      <c r="Q58" s="72"/>
      <c r="R58" s="72"/>
    </row>
    <row r="59" spans="1:18" ht="20.100000000000001" customHeight="1" x14ac:dyDescent="0.2">
      <c r="A59" s="192" t="s">
        <v>47</v>
      </c>
      <c r="B59" s="193"/>
      <c r="C59" s="193"/>
      <c r="D59" s="193"/>
      <c r="E59" s="193"/>
      <c r="F59" s="193"/>
      <c r="G59" s="193"/>
      <c r="H59" s="193"/>
      <c r="I59" s="193"/>
      <c r="J59" s="193"/>
      <c r="K59" s="33"/>
      <c r="L59" s="33"/>
      <c r="M59" s="33"/>
      <c r="N59" s="33"/>
      <c r="O59" s="33"/>
      <c r="P59" s="73"/>
      <c r="Q59" s="73"/>
      <c r="R59" s="73"/>
    </row>
    <row r="60" spans="1:18" ht="20.100000000000001" customHeight="1" x14ac:dyDescent="0.2">
      <c r="A60" s="105"/>
      <c r="B60" s="105"/>
      <c r="C60" s="105"/>
      <c r="D60" s="105"/>
      <c r="E60" s="105"/>
      <c r="F60" s="105"/>
      <c r="G60" s="105"/>
      <c r="H60" s="105"/>
      <c r="I60" s="105"/>
      <c r="J60" s="105"/>
      <c r="K60" s="33"/>
      <c r="L60" s="33"/>
      <c r="M60" s="33"/>
      <c r="N60" s="33"/>
      <c r="O60" s="33"/>
      <c r="P60" s="73"/>
      <c r="Q60" s="73"/>
      <c r="R60" s="73"/>
    </row>
    <row r="61" spans="1:18" ht="20.100000000000001" customHeight="1" x14ac:dyDescent="0.2">
      <c r="A61" s="33"/>
      <c r="B61" s="33"/>
      <c r="C61" s="33"/>
      <c r="D61" s="33"/>
      <c r="E61" s="33"/>
      <c r="F61" s="33"/>
      <c r="G61" s="33"/>
      <c r="H61" s="33"/>
      <c r="I61" s="33"/>
      <c r="J61" s="33"/>
      <c r="K61" s="33"/>
      <c r="L61" s="33"/>
      <c r="M61" s="33"/>
      <c r="N61" s="33"/>
      <c r="O61" s="33"/>
      <c r="P61" s="73"/>
      <c r="Q61" s="73"/>
      <c r="R61" s="73"/>
    </row>
    <row r="62" spans="1:18" ht="20.100000000000001" customHeight="1" x14ac:dyDescent="0.2">
      <c r="A62" s="33"/>
      <c r="B62" s="33"/>
      <c r="C62" s="33"/>
      <c r="D62" s="33"/>
      <c r="E62" s="33"/>
      <c r="F62" s="33"/>
      <c r="G62" s="33"/>
      <c r="H62" s="33"/>
      <c r="I62" s="33"/>
      <c r="J62" s="33"/>
      <c r="K62" s="33"/>
      <c r="L62" s="33"/>
      <c r="M62" s="33"/>
      <c r="N62" s="33"/>
      <c r="O62" s="33"/>
      <c r="P62" s="73"/>
      <c r="Q62" s="73"/>
      <c r="R62" s="73"/>
    </row>
    <row r="63" spans="1:18" ht="20.100000000000001" customHeight="1" x14ac:dyDescent="0.2">
      <c r="A63" s="33"/>
      <c r="B63" s="33"/>
      <c r="C63" s="33"/>
      <c r="D63" s="33"/>
      <c r="E63" s="33"/>
      <c r="F63" s="33"/>
      <c r="G63" s="33"/>
      <c r="H63" s="33"/>
      <c r="I63" s="33"/>
      <c r="J63" s="33"/>
      <c r="K63" s="33"/>
      <c r="L63" s="33"/>
      <c r="M63" s="33"/>
      <c r="N63" s="33"/>
      <c r="O63" s="33"/>
      <c r="P63" s="73"/>
      <c r="Q63" s="73"/>
      <c r="R63" s="73"/>
    </row>
    <row r="64" spans="1:18" ht="20.100000000000001" customHeight="1" x14ac:dyDescent="0.2">
      <c r="A64" s="33"/>
      <c r="B64" s="33"/>
      <c r="C64" s="33"/>
      <c r="D64" s="33"/>
      <c r="E64" s="33"/>
      <c r="F64" s="33"/>
      <c r="G64" s="33"/>
      <c r="H64" s="33"/>
      <c r="I64" s="33"/>
      <c r="J64" s="33"/>
      <c r="K64" s="33"/>
      <c r="L64" s="33"/>
      <c r="M64" s="33"/>
      <c r="N64" s="33"/>
      <c r="O64" s="33"/>
      <c r="P64" s="73"/>
      <c r="Q64" s="73"/>
      <c r="R64" s="73"/>
    </row>
    <row r="65" spans="1:18" ht="20.100000000000001" customHeight="1" x14ac:dyDescent="0.2">
      <c r="A65" s="33"/>
      <c r="B65" s="33"/>
      <c r="C65" s="33"/>
      <c r="D65" s="33"/>
      <c r="E65" s="33"/>
      <c r="F65" s="33"/>
      <c r="G65" s="33"/>
      <c r="H65" s="33"/>
      <c r="I65" s="33"/>
      <c r="J65" s="33"/>
      <c r="K65" s="33"/>
      <c r="L65" s="33"/>
      <c r="M65" s="33"/>
      <c r="N65" s="33"/>
      <c r="O65" s="33"/>
      <c r="P65" s="73"/>
      <c r="Q65" s="73"/>
      <c r="R65" s="73"/>
    </row>
    <row r="66" spans="1:18" ht="20.100000000000001" customHeight="1" x14ac:dyDescent="0.2">
      <c r="A66" s="33"/>
      <c r="B66" s="33"/>
      <c r="C66" s="33"/>
      <c r="D66" s="33"/>
      <c r="E66" s="33"/>
      <c r="F66" s="33"/>
      <c r="G66" s="33"/>
      <c r="H66" s="33"/>
      <c r="I66" s="33"/>
      <c r="J66" s="33"/>
      <c r="K66" s="33"/>
      <c r="L66" s="33"/>
      <c r="M66" s="33"/>
      <c r="N66" s="33"/>
      <c r="O66" s="33"/>
      <c r="P66" s="73"/>
      <c r="Q66" s="73"/>
      <c r="R66" s="73"/>
    </row>
    <row r="67" spans="1:18" ht="20.100000000000001" customHeight="1" x14ac:dyDescent="0.2">
      <c r="A67" s="33"/>
      <c r="B67" s="33"/>
      <c r="C67" s="33"/>
      <c r="D67" s="33"/>
      <c r="E67" s="33"/>
      <c r="F67" s="33"/>
      <c r="G67" s="33"/>
      <c r="H67" s="33"/>
      <c r="I67" s="33"/>
      <c r="J67" s="33"/>
      <c r="K67" s="33"/>
      <c r="L67" s="33"/>
      <c r="M67" s="33"/>
      <c r="N67" s="33"/>
      <c r="O67" s="33"/>
      <c r="P67" s="73"/>
      <c r="Q67" s="73"/>
      <c r="R67" s="73"/>
    </row>
    <row r="68" spans="1:18" ht="20.100000000000001" customHeight="1" x14ac:dyDescent="0.2">
      <c r="A68" s="33"/>
      <c r="B68" s="33"/>
      <c r="C68" s="33"/>
      <c r="D68" s="33"/>
      <c r="E68" s="33"/>
      <c r="F68" s="33"/>
      <c r="G68" s="33"/>
      <c r="H68" s="33"/>
      <c r="I68" s="33"/>
      <c r="J68" s="33"/>
      <c r="K68" s="33"/>
      <c r="L68" s="33"/>
      <c r="M68" s="33"/>
      <c r="N68" s="33"/>
      <c r="O68" s="33"/>
      <c r="P68" s="73"/>
      <c r="Q68" s="73"/>
      <c r="R68" s="73"/>
    </row>
    <row r="69" spans="1:18" ht="20.100000000000001" customHeight="1" x14ac:dyDescent="0.2">
      <c r="A69" s="33"/>
      <c r="B69" s="33"/>
      <c r="C69" s="33"/>
      <c r="D69" s="33"/>
      <c r="E69" s="33"/>
      <c r="F69" s="33"/>
      <c r="G69" s="33"/>
      <c r="H69" s="33"/>
      <c r="I69" s="33"/>
      <c r="J69" s="33"/>
      <c r="K69" s="33"/>
      <c r="L69" s="33"/>
      <c r="M69" s="33"/>
      <c r="N69" s="33"/>
      <c r="O69" s="33"/>
      <c r="P69" s="73"/>
      <c r="Q69" s="73"/>
      <c r="R69" s="73"/>
    </row>
    <row r="70" spans="1:18" ht="20.100000000000001" customHeight="1" x14ac:dyDescent="0.2">
      <c r="A70" s="33"/>
      <c r="B70" s="33"/>
      <c r="C70" s="33"/>
      <c r="D70" s="33"/>
      <c r="E70" s="33"/>
      <c r="F70" s="33"/>
      <c r="G70" s="33"/>
      <c r="H70" s="33"/>
      <c r="I70" s="33"/>
      <c r="J70" s="33"/>
      <c r="K70" s="33"/>
      <c r="L70" s="33"/>
      <c r="M70" s="33"/>
      <c r="N70" s="33"/>
      <c r="O70" s="33"/>
      <c r="P70" s="73"/>
      <c r="Q70" s="73"/>
      <c r="R70" s="73"/>
    </row>
    <row r="71" spans="1:18" ht="20.100000000000001" customHeight="1" x14ac:dyDescent="0.2">
      <c r="A71" s="33"/>
      <c r="B71" s="33"/>
      <c r="C71" s="33"/>
      <c r="D71" s="33"/>
      <c r="E71" s="33"/>
      <c r="F71" s="33"/>
      <c r="G71" s="33"/>
      <c r="H71" s="33"/>
      <c r="I71" s="33"/>
      <c r="J71" s="33"/>
      <c r="K71" s="33"/>
      <c r="L71" s="33"/>
      <c r="M71" s="33"/>
      <c r="N71" s="33"/>
      <c r="O71" s="33"/>
      <c r="P71" s="73"/>
      <c r="Q71" s="73"/>
      <c r="R71" s="73"/>
    </row>
    <row r="72" spans="1:18" ht="20.100000000000001" customHeight="1" x14ac:dyDescent="0.2">
      <c r="A72" s="33"/>
      <c r="B72" s="33"/>
      <c r="C72" s="33"/>
      <c r="D72" s="33"/>
      <c r="E72" s="33"/>
      <c r="F72" s="33"/>
      <c r="G72" s="33"/>
      <c r="H72" s="33"/>
      <c r="I72" s="33"/>
      <c r="J72" s="33"/>
      <c r="K72" s="33"/>
      <c r="L72" s="33"/>
      <c r="M72" s="33"/>
      <c r="N72" s="33"/>
      <c r="O72" s="33"/>
      <c r="P72" s="73"/>
      <c r="Q72" s="73"/>
      <c r="R72" s="73"/>
    </row>
    <row r="73" spans="1:18" ht="20.100000000000001" customHeight="1" x14ac:dyDescent="0.2">
      <c r="A73" s="33"/>
      <c r="B73" s="33"/>
      <c r="C73" s="33"/>
      <c r="D73" s="33"/>
      <c r="E73" s="33"/>
      <c r="F73" s="33"/>
      <c r="G73" s="33"/>
      <c r="H73" s="33"/>
      <c r="I73" s="33"/>
      <c r="J73" s="33"/>
      <c r="K73" s="33"/>
      <c r="L73" s="33"/>
      <c r="M73" s="33"/>
      <c r="N73" s="33"/>
      <c r="O73" s="33"/>
      <c r="P73" s="73"/>
      <c r="Q73" s="73"/>
      <c r="R73" s="73"/>
    </row>
    <row r="74" spans="1:18" ht="20.100000000000001" customHeight="1" x14ac:dyDescent="0.2">
      <c r="A74" s="33"/>
      <c r="B74" s="33"/>
      <c r="C74" s="33"/>
      <c r="D74" s="33"/>
      <c r="E74" s="33"/>
      <c r="F74" s="33"/>
      <c r="G74" s="33"/>
      <c r="H74" s="33"/>
      <c r="I74" s="33"/>
      <c r="J74" s="33"/>
      <c r="K74" s="33"/>
      <c r="L74" s="33"/>
      <c r="M74" s="33"/>
      <c r="N74" s="33"/>
      <c r="O74" s="33"/>
      <c r="P74" s="73"/>
      <c r="Q74" s="73"/>
      <c r="R74" s="73"/>
    </row>
    <row r="75" spans="1:18" ht="20.100000000000001" customHeight="1" x14ac:dyDescent="0.2">
      <c r="A75" s="33"/>
      <c r="B75" s="33"/>
      <c r="C75" s="33"/>
      <c r="D75" s="33"/>
      <c r="E75" s="33"/>
      <c r="F75" s="33"/>
      <c r="G75" s="33"/>
      <c r="H75" s="33"/>
      <c r="I75" s="33"/>
      <c r="J75" s="33"/>
      <c r="K75" s="33"/>
      <c r="L75" s="33"/>
      <c r="M75" s="33"/>
      <c r="N75" s="33"/>
      <c r="O75" s="33"/>
      <c r="P75" s="73"/>
      <c r="Q75" s="73"/>
      <c r="R75" s="73"/>
    </row>
    <row r="76" spans="1:18" ht="20.100000000000001" customHeight="1" x14ac:dyDescent="0.2">
      <c r="A76" s="33"/>
      <c r="B76" s="33"/>
      <c r="C76" s="33"/>
      <c r="D76" s="33"/>
      <c r="E76" s="33"/>
      <c r="F76" s="33"/>
      <c r="G76" s="33"/>
      <c r="H76" s="33"/>
      <c r="I76" s="33"/>
      <c r="J76" s="33"/>
      <c r="K76" s="33"/>
      <c r="L76" s="33"/>
      <c r="M76" s="33"/>
      <c r="N76" s="33"/>
      <c r="O76" s="33"/>
      <c r="P76" s="73"/>
      <c r="Q76" s="73"/>
      <c r="R76" s="73"/>
    </row>
    <row r="77" spans="1:18" ht="20.100000000000001" customHeight="1" x14ac:dyDescent="0.2">
      <c r="A77" s="33"/>
      <c r="B77" s="33"/>
      <c r="C77" s="33"/>
      <c r="D77" s="33"/>
      <c r="E77" s="33"/>
      <c r="F77" s="33"/>
      <c r="G77" s="33"/>
      <c r="H77" s="33"/>
      <c r="I77" s="33"/>
      <c r="J77" s="33"/>
      <c r="K77" s="33"/>
      <c r="L77" s="33"/>
      <c r="M77" s="33"/>
      <c r="N77" s="33"/>
      <c r="O77" s="33"/>
      <c r="P77" s="73"/>
      <c r="Q77" s="73"/>
      <c r="R77" s="73"/>
    </row>
    <row r="78" spans="1:18" ht="20.100000000000001" customHeight="1" x14ac:dyDescent="0.2">
      <c r="A78" s="33"/>
      <c r="B78" s="33"/>
      <c r="C78" s="33"/>
      <c r="D78" s="33"/>
      <c r="E78" s="33"/>
      <c r="F78" s="33"/>
      <c r="G78" s="33"/>
      <c r="H78" s="33"/>
      <c r="I78" s="33"/>
      <c r="J78" s="33"/>
      <c r="K78" s="33"/>
      <c r="L78" s="33"/>
      <c r="M78" s="33"/>
      <c r="N78" s="33"/>
      <c r="O78" s="33"/>
      <c r="P78" s="73"/>
      <c r="Q78" s="73"/>
      <c r="R78" s="73"/>
    </row>
    <row r="79" spans="1:18" ht="20.100000000000001" customHeight="1" x14ac:dyDescent="0.2">
      <c r="A79" s="33"/>
      <c r="B79" s="33"/>
      <c r="C79" s="33"/>
      <c r="D79" s="33"/>
      <c r="E79" s="33"/>
      <c r="F79" s="33"/>
      <c r="G79" s="33"/>
      <c r="H79" s="33"/>
      <c r="I79" s="33"/>
      <c r="J79" s="33"/>
      <c r="K79" s="33"/>
      <c r="L79" s="33"/>
      <c r="M79" s="33"/>
      <c r="N79" s="33"/>
      <c r="O79" s="33"/>
      <c r="P79" s="73"/>
      <c r="Q79" s="73"/>
      <c r="R79" s="73"/>
    </row>
    <row r="80" spans="1:18" ht="20.100000000000001" customHeight="1" x14ac:dyDescent="0.2">
      <c r="A80" s="33"/>
      <c r="B80" s="33"/>
      <c r="C80" s="33"/>
      <c r="D80" s="33"/>
      <c r="E80" s="33"/>
      <c r="F80" s="33"/>
      <c r="G80" s="33"/>
      <c r="H80" s="33"/>
      <c r="I80" s="33"/>
      <c r="J80" s="33"/>
      <c r="K80" s="33"/>
      <c r="L80" s="33"/>
      <c r="M80" s="33"/>
      <c r="N80" s="33"/>
      <c r="O80" s="33"/>
      <c r="P80" s="73"/>
      <c r="Q80" s="73"/>
      <c r="R80" s="73"/>
    </row>
    <row r="81" spans="1:18" ht="20.100000000000001" customHeight="1" x14ac:dyDescent="0.2">
      <c r="A81" s="33"/>
      <c r="B81" s="33"/>
      <c r="C81" s="33"/>
      <c r="D81" s="33"/>
      <c r="E81" s="33"/>
      <c r="F81" s="33"/>
      <c r="G81" s="33"/>
      <c r="H81" s="33"/>
      <c r="I81" s="33"/>
      <c r="J81" s="33"/>
      <c r="K81" s="33"/>
      <c r="L81" s="33"/>
      <c r="M81" s="33"/>
      <c r="N81" s="33"/>
      <c r="O81" s="33"/>
      <c r="P81" s="73"/>
      <c r="Q81" s="73"/>
      <c r="R81" s="73"/>
    </row>
    <row r="82" spans="1:18" ht="20.100000000000001" customHeight="1" x14ac:dyDescent="0.2">
      <c r="A82" s="33"/>
      <c r="B82" s="33"/>
      <c r="C82" s="33"/>
      <c r="D82" s="33"/>
      <c r="E82" s="33"/>
      <c r="F82" s="33"/>
      <c r="G82" s="33"/>
      <c r="H82" s="33"/>
      <c r="I82" s="33"/>
      <c r="J82" s="33"/>
      <c r="K82" s="33"/>
      <c r="L82" s="33"/>
      <c r="M82" s="33"/>
      <c r="N82" s="33"/>
      <c r="O82" s="33"/>
      <c r="P82" s="73"/>
      <c r="Q82" s="73"/>
      <c r="R82" s="73"/>
    </row>
    <row r="83" spans="1:18" ht="20.100000000000001" customHeight="1" x14ac:dyDescent="0.2">
      <c r="A83" s="33"/>
      <c r="B83" s="33"/>
      <c r="C83" s="33"/>
      <c r="D83" s="33"/>
      <c r="E83" s="33"/>
      <c r="F83" s="33"/>
      <c r="G83" s="33"/>
      <c r="H83" s="33"/>
      <c r="I83" s="33"/>
      <c r="J83" s="33"/>
      <c r="K83" s="33"/>
      <c r="L83" s="33"/>
      <c r="M83" s="33"/>
      <c r="N83" s="33"/>
      <c r="O83" s="33"/>
      <c r="P83" s="73"/>
      <c r="Q83" s="73"/>
      <c r="R83" s="73"/>
    </row>
    <row r="84" spans="1:18" ht="20.100000000000001" customHeight="1" x14ac:dyDescent="0.2">
      <c r="A84" s="33"/>
      <c r="B84" s="33"/>
      <c r="C84" s="33"/>
      <c r="D84" s="33"/>
      <c r="E84" s="33"/>
      <c r="F84" s="33"/>
      <c r="G84" s="33"/>
      <c r="H84" s="33"/>
      <c r="I84" s="33"/>
      <c r="J84" s="33"/>
      <c r="K84" s="33"/>
      <c r="L84" s="33"/>
      <c r="M84" s="33"/>
      <c r="N84" s="33"/>
      <c r="O84" s="33"/>
      <c r="P84" s="73"/>
      <c r="Q84" s="73"/>
      <c r="R84" s="73"/>
    </row>
    <row r="85" spans="1:18" ht="20.100000000000001" customHeight="1" x14ac:dyDescent="0.2">
      <c r="A85" s="33"/>
      <c r="B85" s="33"/>
      <c r="C85" s="33"/>
      <c r="D85" s="33"/>
      <c r="E85" s="33"/>
      <c r="F85" s="33"/>
      <c r="G85" s="33"/>
      <c r="H85" s="33"/>
      <c r="I85" s="33"/>
      <c r="J85" s="33"/>
      <c r="K85" s="33"/>
      <c r="L85" s="33"/>
      <c r="M85" s="33"/>
      <c r="N85" s="33"/>
      <c r="O85" s="33"/>
      <c r="P85" s="73"/>
      <c r="Q85" s="73"/>
      <c r="R85" s="73"/>
    </row>
    <row r="86" spans="1:18" ht="20.100000000000001" customHeight="1" x14ac:dyDescent="0.2">
      <c r="A86" s="33"/>
      <c r="B86" s="33"/>
      <c r="C86" s="33"/>
      <c r="D86" s="33"/>
      <c r="E86" s="33"/>
      <c r="F86" s="33"/>
      <c r="G86" s="33"/>
      <c r="H86" s="33"/>
      <c r="I86" s="33"/>
      <c r="J86" s="33"/>
      <c r="K86" s="33"/>
      <c r="L86" s="33"/>
      <c r="M86" s="33"/>
      <c r="N86" s="33"/>
      <c r="O86" s="33"/>
      <c r="P86" s="73"/>
      <c r="Q86" s="73"/>
      <c r="R86" s="73"/>
    </row>
    <row r="87" spans="1:18" ht="20.100000000000001" customHeight="1" x14ac:dyDescent="0.2">
      <c r="A87" s="33"/>
      <c r="B87" s="33"/>
      <c r="C87" s="33"/>
      <c r="D87" s="33"/>
      <c r="E87" s="33"/>
      <c r="F87" s="33"/>
      <c r="G87" s="33"/>
      <c r="H87" s="33"/>
      <c r="I87" s="33"/>
      <c r="J87" s="33"/>
      <c r="K87" s="33"/>
      <c r="L87" s="33"/>
      <c r="M87" s="33"/>
      <c r="N87" s="33"/>
      <c r="O87" s="33"/>
      <c r="P87" s="73"/>
      <c r="Q87" s="73"/>
      <c r="R87" s="73"/>
    </row>
    <row r="88" spans="1:18" ht="20.100000000000001" customHeight="1" x14ac:dyDescent="0.2">
      <c r="A88" s="33"/>
      <c r="B88" s="33"/>
      <c r="C88" s="33"/>
      <c r="D88" s="33"/>
      <c r="E88" s="33"/>
      <c r="F88" s="33"/>
      <c r="G88" s="33"/>
      <c r="H88" s="33"/>
      <c r="I88" s="33"/>
      <c r="J88" s="33"/>
      <c r="K88" s="33"/>
      <c r="L88" s="33"/>
      <c r="M88" s="33"/>
      <c r="N88" s="33"/>
      <c r="O88" s="33"/>
      <c r="P88" s="73"/>
      <c r="Q88" s="73"/>
      <c r="R88" s="73"/>
    </row>
    <row r="89" spans="1:18" ht="20.100000000000001" customHeight="1" x14ac:dyDescent="0.2">
      <c r="A89" s="33"/>
      <c r="B89" s="33"/>
      <c r="C89" s="33"/>
      <c r="D89" s="33"/>
      <c r="E89" s="33"/>
      <c r="F89" s="33"/>
      <c r="G89" s="33"/>
      <c r="H89" s="33"/>
      <c r="I89" s="33"/>
      <c r="J89" s="33"/>
      <c r="K89" s="33"/>
      <c r="L89" s="33"/>
      <c r="M89" s="33"/>
      <c r="N89" s="33"/>
      <c r="O89" s="33"/>
      <c r="P89" s="73"/>
      <c r="Q89" s="73"/>
      <c r="R89" s="73"/>
    </row>
    <row r="90" spans="1:18" ht="20.100000000000001" customHeight="1" x14ac:dyDescent="0.2">
      <c r="A90" s="33"/>
      <c r="B90" s="33"/>
      <c r="C90" s="33"/>
      <c r="D90" s="33"/>
      <c r="E90" s="33"/>
      <c r="F90" s="33"/>
      <c r="G90" s="33"/>
      <c r="H90" s="33"/>
      <c r="I90" s="33"/>
      <c r="J90" s="33"/>
      <c r="K90" s="33"/>
      <c r="L90" s="33"/>
      <c r="M90" s="33"/>
      <c r="N90" s="33"/>
      <c r="O90" s="33"/>
      <c r="P90" s="73"/>
      <c r="Q90" s="73"/>
      <c r="R90" s="73"/>
    </row>
    <row r="91" spans="1:18" ht="20.100000000000001" customHeight="1" x14ac:dyDescent="0.2">
      <c r="A91" s="33"/>
      <c r="B91" s="33"/>
      <c r="C91" s="33"/>
      <c r="D91" s="33"/>
      <c r="E91" s="33"/>
      <c r="F91" s="33"/>
      <c r="G91" s="33"/>
      <c r="H91" s="33"/>
      <c r="I91" s="33"/>
      <c r="J91" s="33"/>
      <c r="K91" s="33"/>
      <c r="L91" s="33"/>
      <c r="M91" s="33"/>
      <c r="N91" s="33"/>
      <c r="O91" s="33"/>
      <c r="P91" s="73"/>
      <c r="Q91" s="73"/>
      <c r="R91" s="73"/>
    </row>
    <row r="92" spans="1:18" ht="20.100000000000001" customHeight="1" x14ac:dyDescent="0.2">
      <c r="A92" s="33"/>
      <c r="B92" s="33"/>
      <c r="C92" s="33"/>
      <c r="D92" s="33"/>
      <c r="E92" s="33"/>
      <c r="F92" s="33"/>
      <c r="G92" s="33"/>
      <c r="H92" s="33"/>
      <c r="I92" s="33"/>
      <c r="J92" s="33"/>
      <c r="K92" s="33"/>
      <c r="L92" s="33"/>
      <c r="M92" s="33"/>
      <c r="N92" s="33"/>
      <c r="O92" s="33"/>
      <c r="P92" s="73"/>
      <c r="Q92" s="73"/>
      <c r="R92" s="73"/>
    </row>
    <row r="93" spans="1:18" ht="20.100000000000001" customHeight="1" x14ac:dyDescent="0.2">
      <c r="A93" s="33"/>
      <c r="B93" s="33"/>
      <c r="C93" s="33"/>
      <c r="D93" s="33"/>
      <c r="E93" s="33"/>
      <c r="F93" s="33"/>
      <c r="G93" s="33"/>
      <c r="H93" s="33"/>
      <c r="I93" s="33"/>
      <c r="J93" s="33"/>
      <c r="K93" s="33"/>
      <c r="L93" s="33"/>
      <c r="M93" s="33"/>
      <c r="N93" s="33"/>
      <c r="O93" s="33"/>
      <c r="P93" s="73"/>
      <c r="Q93" s="73"/>
      <c r="R93" s="73"/>
    </row>
    <row r="94" spans="1:18" ht="20.100000000000001" customHeight="1" x14ac:dyDescent="0.2">
      <c r="A94" s="33"/>
      <c r="B94" s="33"/>
      <c r="C94" s="33"/>
      <c r="D94" s="33"/>
      <c r="E94" s="33"/>
      <c r="F94" s="33"/>
      <c r="G94" s="33"/>
      <c r="H94" s="33"/>
      <c r="I94" s="33"/>
      <c r="J94" s="33"/>
      <c r="K94" s="33"/>
      <c r="L94" s="33"/>
      <c r="M94" s="33"/>
      <c r="N94" s="33"/>
      <c r="O94" s="33"/>
      <c r="P94" s="73"/>
      <c r="Q94" s="73"/>
      <c r="R94" s="73"/>
    </row>
    <row r="95" spans="1:18" ht="20.100000000000001" customHeight="1" x14ac:dyDescent="0.2">
      <c r="A95" s="33"/>
      <c r="B95" s="33"/>
      <c r="C95" s="33"/>
      <c r="D95" s="33"/>
      <c r="E95" s="33"/>
      <c r="F95" s="33"/>
      <c r="G95" s="33"/>
      <c r="H95" s="33"/>
      <c r="I95" s="33"/>
      <c r="J95" s="33"/>
      <c r="K95" s="33"/>
      <c r="L95" s="33"/>
      <c r="M95" s="33"/>
      <c r="N95" s="33"/>
      <c r="O95" s="33"/>
      <c r="P95" s="73"/>
      <c r="Q95" s="73"/>
      <c r="R95" s="73"/>
    </row>
    <row r="96" spans="1:18" ht="20.100000000000001" customHeight="1" x14ac:dyDescent="0.2">
      <c r="A96" s="33"/>
      <c r="B96" s="33"/>
      <c r="C96" s="33"/>
      <c r="D96" s="33"/>
      <c r="E96" s="33"/>
      <c r="F96" s="33"/>
      <c r="G96" s="33"/>
      <c r="H96" s="33"/>
      <c r="I96" s="33"/>
      <c r="J96" s="33"/>
      <c r="K96" s="33"/>
      <c r="L96" s="33"/>
      <c r="M96" s="33"/>
      <c r="N96" s="33"/>
      <c r="O96" s="33"/>
      <c r="P96" s="73"/>
      <c r="Q96" s="73"/>
      <c r="R96" s="73"/>
    </row>
    <row r="97" spans="1:33" ht="20.100000000000001" customHeight="1" x14ac:dyDescent="0.2">
      <c r="A97" s="33"/>
      <c r="B97" s="33"/>
      <c r="C97" s="33"/>
      <c r="D97" s="33"/>
      <c r="E97" s="33"/>
      <c r="F97" s="33"/>
      <c r="G97" s="33"/>
      <c r="H97" s="33"/>
      <c r="I97" s="33"/>
      <c r="J97" s="33"/>
      <c r="K97" s="33"/>
      <c r="L97" s="33"/>
      <c r="M97" s="33"/>
      <c r="N97" s="33"/>
      <c r="O97" s="33"/>
      <c r="P97" s="73"/>
      <c r="Q97" s="73"/>
      <c r="R97" s="73"/>
    </row>
    <row r="98" spans="1:33" ht="20.100000000000001" customHeight="1" x14ac:dyDescent="0.2">
      <c r="A98" s="33"/>
      <c r="B98" s="33"/>
      <c r="C98" s="33"/>
      <c r="D98" s="33"/>
      <c r="E98" s="33"/>
      <c r="F98" s="33"/>
      <c r="G98" s="33"/>
      <c r="H98" s="33"/>
      <c r="I98" s="33"/>
      <c r="J98" s="33"/>
      <c r="K98" s="33"/>
      <c r="L98" s="33"/>
      <c r="M98" s="33"/>
      <c r="N98" s="33"/>
      <c r="O98" s="33"/>
      <c r="P98" s="73"/>
      <c r="Q98" s="73"/>
      <c r="R98" s="73"/>
      <c r="S98" s="73"/>
      <c r="T98" s="73"/>
      <c r="U98" s="73"/>
      <c r="V98" s="73"/>
      <c r="W98" s="73"/>
      <c r="X98" s="73"/>
      <c r="Y98" s="73"/>
      <c r="Z98" s="73"/>
      <c r="AA98" s="73"/>
      <c r="AB98" s="73"/>
      <c r="AC98" s="73"/>
      <c r="AD98" s="73"/>
      <c r="AE98" s="73"/>
      <c r="AF98" s="73"/>
      <c r="AG98" s="73"/>
    </row>
    <row r="99" spans="1:33" ht="20.100000000000001" customHeight="1" x14ac:dyDescent="0.2">
      <c r="A99" s="33"/>
      <c r="B99" s="33"/>
      <c r="C99" s="33"/>
      <c r="D99" s="33"/>
      <c r="E99" s="33"/>
      <c r="F99" s="33"/>
      <c r="G99" s="33"/>
      <c r="H99" s="33"/>
      <c r="I99" s="33"/>
      <c r="J99" s="33"/>
      <c r="K99" s="33"/>
      <c r="L99" s="33"/>
      <c r="M99" s="33"/>
      <c r="N99" s="33"/>
      <c r="O99" s="33"/>
      <c r="P99" s="73"/>
      <c r="Q99" s="73"/>
      <c r="R99" s="73"/>
      <c r="S99" s="73"/>
      <c r="T99" s="73"/>
      <c r="U99" s="73"/>
      <c r="V99" s="73"/>
      <c r="W99" s="73"/>
      <c r="X99" s="73"/>
      <c r="Y99" s="73"/>
      <c r="Z99" s="73"/>
      <c r="AA99" s="73"/>
      <c r="AB99" s="73"/>
      <c r="AC99" s="73"/>
      <c r="AD99" s="73"/>
      <c r="AE99" s="73"/>
      <c r="AF99" s="73"/>
      <c r="AG99" s="73"/>
    </row>
    <row r="100" spans="1:33" ht="20.100000000000001" customHeight="1" x14ac:dyDescent="0.2">
      <c r="A100" s="33"/>
      <c r="B100" s="33"/>
      <c r="C100" s="33"/>
      <c r="D100" s="33"/>
      <c r="E100" s="33"/>
      <c r="F100" s="33"/>
      <c r="G100" s="33"/>
      <c r="H100" s="33"/>
      <c r="I100" s="33"/>
      <c r="J100" s="33"/>
      <c r="K100" s="33"/>
      <c r="L100" s="33"/>
      <c r="M100" s="33"/>
      <c r="N100" s="33"/>
      <c r="O100" s="33"/>
      <c r="P100" s="73"/>
      <c r="Q100" s="73"/>
      <c r="R100" s="73"/>
      <c r="S100" s="73"/>
      <c r="T100" s="73"/>
      <c r="U100" s="73"/>
      <c r="V100" s="73"/>
      <c r="W100" s="73"/>
      <c r="X100" s="73"/>
      <c r="Y100" s="73"/>
      <c r="Z100" s="73"/>
      <c r="AA100" s="73"/>
      <c r="AB100" s="73"/>
      <c r="AC100" s="73"/>
      <c r="AD100" s="73"/>
      <c r="AE100" s="73"/>
      <c r="AF100" s="73"/>
      <c r="AG100" s="73"/>
    </row>
    <row r="101" spans="1:33" ht="20.100000000000001" customHeight="1" x14ac:dyDescent="0.2">
      <c r="A101" s="33"/>
      <c r="B101" s="33"/>
      <c r="C101" s="33"/>
      <c r="D101" s="33"/>
      <c r="E101" s="33"/>
      <c r="F101" s="33"/>
      <c r="G101" s="33"/>
      <c r="H101" s="33"/>
      <c r="I101" s="33"/>
      <c r="J101" s="33"/>
      <c r="K101" s="33"/>
      <c r="L101" s="33"/>
      <c r="M101" s="33"/>
      <c r="N101" s="33"/>
      <c r="O101" s="33"/>
      <c r="P101" s="73"/>
      <c r="Q101" s="73"/>
      <c r="R101" s="73"/>
      <c r="S101" s="73"/>
      <c r="T101" s="73"/>
      <c r="U101" s="73"/>
      <c r="V101" s="73"/>
      <c r="W101" s="73"/>
      <c r="X101" s="73"/>
      <c r="Y101" s="73"/>
      <c r="Z101" s="73"/>
      <c r="AA101" s="73"/>
      <c r="AB101" s="73"/>
      <c r="AC101" s="73"/>
      <c r="AD101" s="73"/>
      <c r="AE101" s="73"/>
      <c r="AF101" s="73"/>
      <c r="AG101" s="73"/>
    </row>
    <row r="102" spans="1:33" ht="20.100000000000001" customHeight="1" x14ac:dyDescent="0.2">
      <c r="A102" s="33"/>
      <c r="B102" s="33"/>
      <c r="C102" s="33"/>
      <c r="D102" s="33"/>
      <c r="E102" s="33"/>
      <c r="F102" s="33"/>
      <c r="G102" s="33"/>
      <c r="H102" s="33"/>
      <c r="I102" s="33"/>
      <c r="J102" s="33"/>
      <c r="K102" s="33"/>
      <c r="L102" s="33"/>
      <c r="M102" s="33"/>
      <c r="N102" s="33"/>
      <c r="O102" s="33"/>
      <c r="P102" s="73"/>
      <c r="Q102" s="73"/>
      <c r="R102" s="73"/>
      <c r="S102" s="73"/>
      <c r="T102" s="73"/>
      <c r="U102" s="73"/>
      <c r="V102" s="73"/>
      <c r="W102" s="73"/>
      <c r="X102" s="73"/>
      <c r="Y102" s="73"/>
      <c r="Z102" s="73"/>
      <c r="AA102" s="73"/>
      <c r="AB102" s="73"/>
      <c r="AC102" s="73"/>
      <c r="AD102" s="73"/>
      <c r="AE102" s="73"/>
      <c r="AF102" s="73"/>
      <c r="AG102" s="73"/>
    </row>
    <row r="103" spans="1:33" ht="20.100000000000001" customHeight="1" x14ac:dyDescent="0.2">
      <c r="A103" s="33"/>
      <c r="B103" s="33"/>
      <c r="C103" s="33"/>
      <c r="D103" s="33"/>
      <c r="E103" s="33"/>
      <c r="F103" s="33"/>
      <c r="G103" s="33"/>
      <c r="H103" s="33"/>
      <c r="I103" s="33"/>
      <c r="J103" s="33"/>
      <c r="K103" s="33"/>
      <c r="L103" s="33"/>
      <c r="M103" s="33"/>
      <c r="N103" s="33"/>
      <c r="O103" s="33"/>
      <c r="P103" s="73"/>
      <c r="Q103" s="73"/>
      <c r="R103" s="73"/>
      <c r="S103" s="73"/>
      <c r="T103" s="73"/>
      <c r="U103" s="73"/>
      <c r="V103" s="73"/>
      <c r="W103" s="73"/>
      <c r="X103" s="73"/>
      <c r="Y103" s="73"/>
      <c r="Z103" s="73"/>
      <c r="AA103" s="73"/>
      <c r="AB103" s="73"/>
      <c r="AC103" s="73"/>
      <c r="AD103" s="73"/>
      <c r="AE103" s="73"/>
      <c r="AF103" s="73"/>
      <c r="AG103" s="73"/>
    </row>
    <row r="104" spans="1:33" ht="20.100000000000001" customHeight="1" x14ac:dyDescent="0.2">
      <c r="A104" s="33"/>
      <c r="B104" s="33"/>
      <c r="C104" s="33"/>
      <c r="D104" s="33"/>
      <c r="E104" s="33"/>
      <c r="F104" s="33"/>
      <c r="G104" s="33"/>
      <c r="H104" s="33"/>
      <c r="I104" s="33"/>
      <c r="J104" s="33"/>
      <c r="K104" s="33"/>
      <c r="L104" s="33"/>
      <c r="M104" s="33"/>
      <c r="N104" s="33"/>
      <c r="O104" s="33"/>
      <c r="P104" s="73"/>
      <c r="Q104" s="73"/>
      <c r="R104" s="73"/>
      <c r="S104" s="73"/>
      <c r="T104" s="73"/>
      <c r="U104" s="73"/>
      <c r="V104" s="73"/>
      <c r="W104" s="73"/>
      <c r="X104" s="73"/>
      <c r="Y104" s="73"/>
      <c r="Z104" s="73"/>
      <c r="AA104" s="73"/>
      <c r="AB104" s="73"/>
      <c r="AC104" s="73"/>
      <c r="AD104" s="73"/>
      <c r="AE104" s="73"/>
      <c r="AF104" s="73"/>
      <c r="AG104" s="73"/>
    </row>
    <row r="105" spans="1:33" ht="20.100000000000001" customHeight="1" x14ac:dyDescent="0.2">
      <c r="A105" s="33"/>
      <c r="B105" s="33"/>
      <c r="C105" s="33"/>
      <c r="D105" s="33"/>
      <c r="E105" s="33"/>
      <c r="F105" s="33"/>
      <c r="G105" s="33"/>
      <c r="H105" s="33"/>
      <c r="I105" s="33"/>
      <c r="J105" s="33"/>
      <c r="K105" s="33"/>
      <c r="L105" s="33"/>
      <c r="M105" s="33"/>
      <c r="N105" s="33"/>
      <c r="O105" s="33"/>
      <c r="P105" s="73"/>
      <c r="Q105" s="73"/>
      <c r="R105" s="73"/>
      <c r="S105" s="73"/>
      <c r="T105" s="73"/>
      <c r="U105" s="73"/>
      <c r="V105" s="73"/>
      <c r="W105" s="73"/>
      <c r="X105" s="73"/>
      <c r="Y105" s="73"/>
      <c r="Z105" s="73"/>
      <c r="AA105" s="73"/>
      <c r="AB105" s="73"/>
      <c r="AC105" s="73"/>
      <c r="AD105" s="73"/>
      <c r="AE105" s="73"/>
      <c r="AF105" s="73"/>
      <c r="AG105" s="73"/>
    </row>
    <row r="106" spans="1:33" ht="20.100000000000001" customHeight="1" x14ac:dyDescent="0.2">
      <c r="A106" s="33"/>
      <c r="B106" s="33"/>
      <c r="C106" s="33"/>
      <c r="D106" s="33"/>
      <c r="E106" s="33"/>
      <c r="F106" s="33"/>
      <c r="G106" s="33"/>
      <c r="H106" s="33"/>
      <c r="I106" s="33"/>
      <c r="J106" s="33"/>
      <c r="K106" s="33"/>
      <c r="L106" s="33"/>
      <c r="M106" s="33"/>
      <c r="N106" s="33"/>
      <c r="O106" s="33"/>
      <c r="P106" s="73"/>
      <c r="Q106" s="73"/>
      <c r="R106" s="73"/>
      <c r="S106" s="73"/>
      <c r="T106" s="73"/>
      <c r="U106" s="73"/>
      <c r="V106" s="73"/>
      <c r="W106" s="73"/>
      <c r="X106" s="73"/>
      <c r="Y106" s="73"/>
      <c r="Z106" s="73"/>
      <c r="AA106" s="73"/>
      <c r="AB106" s="73"/>
      <c r="AC106" s="73"/>
      <c r="AD106" s="73"/>
      <c r="AE106" s="73"/>
      <c r="AF106" s="73"/>
      <c r="AG106" s="73"/>
    </row>
    <row r="107" spans="1:33" ht="20.100000000000001" customHeight="1" x14ac:dyDescent="0.2">
      <c r="A107" s="33"/>
      <c r="B107" s="33"/>
      <c r="C107" s="33"/>
      <c r="D107" s="33"/>
      <c r="E107" s="33"/>
      <c r="F107" s="33"/>
      <c r="G107" s="33"/>
      <c r="H107" s="33"/>
      <c r="I107" s="33"/>
      <c r="J107" s="33"/>
      <c r="K107" s="33"/>
      <c r="L107" s="33"/>
      <c r="M107" s="33"/>
      <c r="N107" s="33"/>
      <c r="O107" s="33"/>
      <c r="P107" s="73"/>
      <c r="Q107" s="73"/>
      <c r="R107" s="73"/>
      <c r="S107" s="73"/>
      <c r="T107" s="73"/>
      <c r="U107" s="73"/>
      <c r="V107" s="73"/>
      <c r="W107" s="73"/>
      <c r="X107" s="73"/>
      <c r="Y107" s="73"/>
      <c r="Z107" s="73"/>
      <c r="AA107" s="73"/>
      <c r="AB107" s="73"/>
      <c r="AC107" s="73"/>
      <c r="AD107" s="73"/>
      <c r="AE107" s="73"/>
      <c r="AF107" s="73"/>
      <c r="AG107" s="73"/>
    </row>
    <row r="108" spans="1:33" ht="20.100000000000001" customHeight="1" x14ac:dyDescent="0.2">
      <c r="A108" s="33"/>
      <c r="B108" s="33"/>
      <c r="C108" s="33"/>
      <c r="D108" s="33"/>
      <c r="E108" s="33"/>
      <c r="F108" s="33"/>
      <c r="G108" s="33"/>
      <c r="H108" s="33"/>
      <c r="I108" s="33"/>
      <c r="J108" s="33"/>
      <c r="K108" s="33"/>
      <c r="L108" s="33"/>
      <c r="M108" s="33"/>
      <c r="N108" s="33"/>
      <c r="O108" s="33"/>
      <c r="P108" s="73"/>
      <c r="Q108" s="73"/>
      <c r="R108" s="73"/>
      <c r="S108" s="73"/>
      <c r="T108" s="73"/>
      <c r="U108" s="73"/>
      <c r="V108" s="73"/>
      <c r="W108" s="73"/>
      <c r="X108" s="73"/>
      <c r="Y108" s="73"/>
      <c r="Z108" s="73"/>
      <c r="AA108" s="73"/>
      <c r="AB108" s="73"/>
      <c r="AC108" s="73"/>
      <c r="AD108" s="73"/>
      <c r="AE108" s="73"/>
      <c r="AF108" s="73"/>
      <c r="AG108" s="73"/>
    </row>
    <row r="109" spans="1:33" ht="20.100000000000001" customHeight="1" x14ac:dyDescent="0.2">
      <c r="A109" s="33"/>
      <c r="B109" s="33"/>
      <c r="C109" s="33"/>
      <c r="D109" s="33"/>
      <c r="E109" s="33"/>
      <c r="F109" s="33"/>
      <c r="G109" s="33"/>
      <c r="H109" s="33"/>
      <c r="I109" s="33"/>
      <c r="J109" s="33"/>
      <c r="K109" s="33"/>
      <c r="L109" s="33"/>
      <c r="M109" s="33"/>
      <c r="N109" s="33"/>
      <c r="O109" s="33"/>
      <c r="P109" s="73"/>
      <c r="Q109" s="73"/>
      <c r="R109" s="73"/>
      <c r="S109" s="73"/>
      <c r="T109" s="73"/>
      <c r="U109" s="73"/>
      <c r="V109" s="73"/>
      <c r="W109" s="73"/>
      <c r="X109" s="73"/>
      <c r="Y109" s="73"/>
      <c r="Z109" s="73"/>
      <c r="AA109" s="73"/>
      <c r="AB109" s="73"/>
      <c r="AC109" s="73"/>
      <c r="AD109" s="73"/>
      <c r="AE109" s="73"/>
      <c r="AF109" s="73"/>
      <c r="AG109" s="73"/>
    </row>
    <row r="110" spans="1:33" ht="20.100000000000001" customHeight="1" x14ac:dyDescent="0.2">
      <c r="A110" s="33"/>
      <c r="B110" s="33"/>
      <c r="C110" s="33"/>
      <c r="D110" s="33"/>
      <c r="E110" s="33"/>
      <c r="F110" s="33"/>
      <c r="G110" s="33"/>
      <c r="H110" s="33"/>
      <c r="I110" s="33"/>
      <c r="J110" s="33"/>
      <c r="K110" s="33"/>
      <c r="L110" s="33"/>
      <c r="M110" s="33"/>
      <c r="N110" s="33"/>
      <c r="O110" s="33"/>
      <c r="P110" s="73"/>
      <c r="Q110" s="73"/>
      <c r="R110" s="73"/>
      <c r="S110" s="73"/>
      <c r="T110" s="73"/>
      <c r="U110" s="73"/>
      <c r="V110" s="73"/>
      <c r="W110" s="73"/>
      <c r="X110" s="73"/>
      <c r="Y110" s="73"/>
      <c r="Z110" s="73"/>
      <c r="AA110" s="73"/>
      <c r="AB110" s="73"/>
      <c r="AC110" s="73"/>
      <c r="AD110" s="73"/>
      <c r="AE110" s="73"/>
      <c r="AF110" s="73"/>
      <c r="AG110" s="73"/>
    </row>
    <row r="111" spans="1:33" ht="20.100000000000001" customHeight="1" x14ac:dyDescent="0.2">
      <c r="A111" s="33"/>
      <c r="B111" s="33"/>
      <c r="C111" s="33"/>
      <c r="D111" s="33"/>
      <c r="E111" s="33"/>
      <c r="F111" s="33"/>
      <c r="G111" s="33"/>
      <c r="H111" s="33"/>
      <c r="I111" s="33"/>
      <c r="J111" s="33"/>
      <c r="K111" s="33"/>
      <c r="L111" s="33"/>
      <c r="M111" s="33"/>
      <c r="N111" s="33"/>
      <c r="O111" s="33"/>
      <c r="P111" s="73"/>
      <c r="Q111" s="73"/>
      <c r="R111" s="73"/>
      <c r="S111" s="73"/>
      <c r="T111" s="73"/>
      <c r="U111" s="73"/>
      <c r="V111" s="73"/>
      <c r="W111" s="73"/>
      <c r="X111" s="73"/>
      <c r="Y111" s="73"/>
      <c r="Z111" s="73"/>
      <c r="AA111" s="73"/>
      <c r="AB111" s="73"/>
      <c r="AC111" s="73"/>
      <c r="AD111" s="73"/>
      <c r="AE111" s="73"/>
      <c r="AF111" s="73"/>
      <c r="AG111" s="73"/>
    </row>
    <row r="112" spans="1:33" ht="20.100000000000001" customHeight="1" x14ac:dyDescent="0.2">
      <c r="A112" s="33"/>
      <c r="B112" s="33"/>
      <c r="C112" s="33"/>
      <c r="D112" s="33"/>
      <c r="E112" s="33"/>
      <c r="F112" s="33"/>
      <c r="G112" s="33"/>
      <c r="H112" s="33"/>
      <c r="I112" s="33"/>
      <c r="J112" s="33"/>
      <c r="K112" s="33"/>
      <c r="L112" s="33"/>
      <c r="M112" s="33"/>
      <c r="N112" s="33"/>
      <c r="O112" s="33"/>
      <c r="P112" s="73"/>
      <c r="Q112" s="73"/>
      <c r="R112" s="73"/>
      <c r="S112" s="73"/>
      <c r="T112" s="73"/>
      <c r="U112" s="73"/>
      <c r="V112" s="73"/>
      <c r="W112" s="73"/>
      <c r="X112" s="73"/>
      <c r="Y112" s="73"/>
      <c r="Z112" s="73"/>
      <c r="AA112" s="73"/>
      <c r="AB112" s="73"/>
      <c r="AC112" s="73"/>
      <c r="AD112" s="73"/>
      <c r="AE112" s="73"/>
      <c r="AF112" s="73"/>
      <c r="AG112" s="73"/>
    </row>
    <row r="113" spans="1:33" ht="20.100000000000001" customHeight="1" x14ac:dyDescent="0.2">
      <c r="A113" s="33"/>
      <c r="B113" s="33"/>
      <c r="C113" s="33"/>
      <c r="D113" s="33"/>
      <c r="E113" s="33"/>
      <c r="F113" s="33"/>
      <c r="G113" s="33"/>
      <c r="H113" s="33"/>
      <c r="I113" s="33"/>
      <c r="J113" s="33"/>
      <c r="K113" s="33"/>
      <c r="L113" s="33"/>
      <c r="M113" s="33"/>
      <c r="N113" s="33"/>
      <c r="O113" s="33"/>
      <c r="P113" s="73"/>
      <c r="Q113" s="73"/>
      <c r="R113" s="73"/>
      <c r="S113" s="73"/>
      <c r="T113" s="73"/>
      <c r="U113" s="73"/>
      <c r="V113" s="73"/>
      <c r="W113" s="73"/>
      <c r="X113" s="73"/>
      <c r="Y113" s="73"/>
      <c r="Z113" s="73"/>
      <c r="AA113" s="73"/>
      <c r="AB113" s="73"/>
      <c r="AC113" s="73"/>
      <c r="AD113" s="73"/>
      <c r="AE113" s="73"/>
      <c r="AF113" s="73"/>
      <c r="AG113" s="73"/>
    </row>
    <row r="114" spans="1:33" ht="20.100000000000001" customHeight="1" x14ac:dyDescent="0.2">
      <c r="A114" s="33"/>
      <c r="B114" s="33"/>
      <c r="C114" s="33"/>
      <c r="D114" s="33"/>
      <c r="E114" s="33"/>
      <c r="F114" s="33"/>
      <c r="G114" s="33"/>
      <c r="H114" s="33"/>
      <c r="I114" s="33"/>
      <c r="J114" s="33"/>
      <c r="K114" s="33"/>
      <c r="L114" s="33"/>
      <c r="M114" s="33"/>
      <c r="N114" s="33"/>
      <c r="O114" s="33"/>
      <c r="P114" s="73"/>
      <c r="Q114" s="73"/>
      <c r="R114" s="73"/>
      <c r="S114" s="73"/>
      <c r="T114" s="73"/>
      <c r="U114" s="73"/>
      <c r="V114" s="73"/>
      <c r="W114" s="73"/>
      <c r="X114" s="73"/>
      <c r="Y114" s="73"/>
      <c r="Z114" s="73"/>
      <c r="AA114" s="73"/>
      <c r="AB114" s="73"/>
      <c r="AC114" s="73"/>
      <c r="AD114" s="73"/>
      <c r="AE114" s="73"/>
      <c r="AF114" s="73"/>
      <c r="AG114" s="73"/>
    </row>
    <row r="115" spans="1:33" ht="20.100000000000001" customHeight="1" x14ac:dyDescent="0.2">
      <c r="A115" s="33"/>
      <c r="B115" s="33"/>
      <c r="C115" s="33"/>
      <c r="D115" s="33"/>
      <c r="E115" s="33"/>
      <c r="F115" s="33"/>
      <c r="G115" s="33"/>
      <c r="H115" s="33"/>
      <c r="I115" s="33"/>
      <c r="J115" s="33"/>
      <c r="K115" s="33"/>
      <c r="L115" s="33"/>
      <c r="M115" s="33"/>
      <c r="N115" s="33"/>
      <c r="O115" s="33"/>
      <c r="P115" s="73"/>
      <c r="Q115" s="73"/>
      <c r="R115" s="73"/>
      <c r="S115" s="73"/>
      <c r="T115" s="73"/>
      <c r="U115" s="73"/>
      <c r="V115" s="73"/>
      <c r="W115" s="73"/>
      <c r="X115" s="73"/>
      <c r="Y115" s="73"/>
      <c r="Z115" s="73"/>
      <c r="AA115" s="73"/>
      <c r="AB115" s="73"/>
      <c r="AC115" s="73"/>
      <c r="AD115" s="73"/>
      <c r="AE115" s="73"/>
      <c r="AF115" s="73"/>
      <c r="AG115" s="73"/>
    </row>
    <row r="116" spans="1:33" ht="20.100000000000001" customHeight="1" x14ac:dyDescent="0.2">
      <c r="A116" s="33"/>
      <c r="B116" s="33"/>
      <c r="C116" s="33"/>
      <c r="D116" s="33"/>
      <c r="E116" s="33"/>
      <c r="F116" s="33"/>
      <c r="G116" s="33"/>
      <c r="H116" s="33"/>
      <c r="I116" s="33"/>
      <c r="J116" s="33"/>
      <c r="K116" s="33"/>
      <c r="L116" s="33"/>
      <c r="M116" s="33"/>
      <c r="N116" s="33"/>
      <c r="O116" s="33"/>
      <c r="P116" s="73"/>
      <c r="Q116" s="73"/>
      <c r="R116" s="73"/>
      <c r="S116" s="73"/>
      <c r="T116" s="73"/>
      <c r="U116" s="73"/>
      <c r="V116" s="73"/>
      <c r="W116" s="73"/>
      <c r="X116" s="73"/>
      <c r="Y116" s="73"/>
      <c r="Z116" s="73"/>
      <c r="AA116" s="73"/>
      <c r="AB116" s="73"/>
      <c r="AC116" s="73"/>
      <c r="AD116" s="73"/>
      <c r="AE116" s="73"/>
      <c r="AF116" s="73"/>
      <c r="AG116" s="73"/>
    </row>
    <row r="117" spans="1:33" ht="20.100000000000001" customHeight="1" x14ac:dyDescent="0.2">
      <c r="A117" s="33"/>
      <c r="B117" s="33"/>
      <c r="C117" s="33"/>
      <c r="D117" s="33"/>
      <c r="E117" s="33"/>
      <c r="F117" s="33"/>
      <c r="G117" s="33"/>
      <c r="H117" s="33"/>
      <c r="I117" s="33"/>
      <c r="J117" s="33"/>
      <c r="K117" s="33"/>
      <c r="L117" s="33"/>
      <c r="M117" s="33"/>
      <c r="N117" s="33"/>
      <c r="O117" s="33"/>
      <c r="P117" s="73"/>
      <c r="Q117" s="73"/>
      <c r="R117" s="73"/>
      <c r="S117" s="73"/>
      <c r="T117" s="73"/>
      <c r="U117" s="73"/>
      <c r="V117" s="73"/>
      <c r="W117" s="73"/>
      <c r="X117" s="73"/>
      <c r="Y117" s="73"/>
      <c r="Z117" s="73"/>
      <c r="AA117" s="73"/>
      <c r="AB117" s="73"/>
      <c r="AC117" s="73"/>
      <c r="AD117" s="73"/>
      <c r="AE117" s="73"/>
      <c r="AF117" s="73"/>
      <c r="AG117" s="73"/>
    </row>
    <row r="118" spans="1:33" ht="20.100000000000001" customHeight="1" x14ac:dyDescent="0.2">
      <c r="A118" s="33"/>
      <c r="B118" s="33"/>
      <c r="C118" s="33"/>
      <c r="D118" s="33"/>
      <c r="E118" s="33"/>
      <c r="F118" s="33"/>
      <c r="G118" s="33"/>
      <c r="H118" s="33"/>
      <c r="I118" s="33"/>
      <c r="J118" s="33"/>
      <c r="K118" s="33"/>
      <c r="L118" s="33"/>
      <c r="M118" s="33"/>
      <c r="N118" s="33"/>
      <c r="O118" s="33"/>
      <c r="P118" s="73"/>
      <c r="Q118" s="73"/>
      <c r="R118" s="73"/>
      <c r="S118" s="73"/>
      <c r="T118" s="73"/>
      <c r="U118" s="73"/>
      <c r="V118" s="73"/>
      <c r="W118" s="73"/>
      <c r="X118" s="73"/>
      <c r="Y118" s="73"/>
      <c r="Z118" s="73"/>
      <c r="AA118" s="73"/>
      <c r="AB118" s="73"/>
      <c r="AC118" s="73"/>
      <c r="AD118" s="73"/>
      <c r="AE118" s="73"/>
      <c r="AF118" s="73"/>
      <c r="AG118" s="73"/>
    </row>
    <row r="119" spans="1:33" ht="20.100000000000001" customHeight="1" x14ac:dyDescent="0.2">
      <c r="A119" s="33"/>
      <c r="B119" s="33"/>
      <c r="C119" s="33"/>
      <c r="D119" s="33"/>
      <c r="E119" s="33"/>
      <c r="F119" s="33"/>
      <c r="G119" s="33"/>
      <c r="H119" s="33"/>
      <c r="I119" s="33"/>
      <c r="J119" s="33"/>
      <c r="K119" s="33"/>
      <c r="L119" s="33"/>
      <c r="M119" s="33"/>
      <c r="N119" s="33"/>
      <c r="O119" s="33"/>
      <c r="P119" s="73"/>
      <c r="Q119" s="73"/>
      <c r="R119" s="73"/>
      <c r="S119" s="73"/>
      <c r="T119" s="73"/>
      <c r="U119" s="73"/>
      <c r="V119" s="73"/>
      <c r="W119" s="73"/>
      <c r="X119" s="73"/>
      <c r="Y119" s="73"/>
      <c r="Z119" s="73"/>
      <c r="AA119" s="73"/>
      <c r="AB119" s="73"/>
      <c r="AC119" s="73"/>
      <c r="AD119" s="73"/>
      <c r="AE119" s="73"/>
      <c r="AF119" s="73"/>
      <c r="AG119" s="73"/>
    </row>
    <row r="120" spans="1:33" ht="20.100000000000001" customHeight="1" x14ac:dyDescent="0.2">
      <c r="A120" s="33"/>
      <c r="B120" s="33"/>
      <c r="C120" s="33"/>
      <c r="D120" s="33"/>
      <c r="E120" s="33"/>
      <c r="F120" s="33"/>
      <c r="G120" s="33"/>
      <c r="H120" s="33"/>
      <c r="I120" s="33"/>
      <c r="J120" s="33"/>
      <c r="K120" s="33"/>
      <c r="L120" s="33"/>
      <c r="M120" s="33"/>
      <c r="N120" s="33"/>
      <c r="O120" s="33"/>
      <c r="P120" s="73"/>
      <c r="Q120" s="73"/>
      <c r="R120" s="73"/>
      <c r="S120" s="73"/>
      <c r="T120" s="73"/>
      <c r="U120" s="73"/>
      <c r="V120" s="73"/>
      <c r="W120" s="73"/>
      <c r="X120" s="73"/>
      <c r="Y120" s="73"/>
      <c r="Z120" s="73"/>
      <c r="AA120" s="73"/>
      <c r="AB120" s="73"/>
      <c r="AC120" s="73"/>
      <c r="AD120" s="73"/>
      <c r="AE120" s="73"/>
      <c r="AF120" s="73"/>
      <c r="AG120" s="73"/>
    </row>
    <row r="121" spans="1:33" ht="20.100000000000001" customHeight="1" x14ac:dyDescent="0.2">
      <c r="A121" s="33"/>
      <c r="B121" s="33"/>
      <c r="C121" s="33"/>
      <c r="D121" s="33"/>
      <c r="E121" s="33"/>
      <c r="F121" s="33"/>
      <c r="G121" s="33"/>
      <c r="H121" s="33"/>
      <c r="I121" s="33"/>
      <c r="J121" s="33"/>
      <c r="K121" s="33"/>
      <c r="L121" s="33"/>
      <c r="M121" s="33"/>
      <c r="N121" s="33"/>
      <c r="O121" s="33"/>
      <c r="P121" s="73"/>
      <c r="Q121" s="73"/>
      <c r="R121" s="73"/>
      <c r="S121" s="73"/>
      <c r="T121" s="73"/>
      <c r="U121" s="73"/>
      <c r="V121" s="73"/>
      <c r="W121" s="73"/>
      <c r="X121" s="73"/>
      <c r="Y121" s="73"/>
      <c r="Z121" s="73"/>
      <c r="AA121" s="73"/>
      <c r="AB121" s="73"/>
      <c r="AC121" s="73"/>
      <c r="AD121" s="73"/>
      <c r="AE121" s="73"/>
      <c r="AF121" s="73"/>
      <c r="AG121" s="73"/>
    </row>
    <row r="122" spans="1:33" ht="20.100000000000001" customHeight="1" x14ac:dyDescent="0.2">
      <c r="A122" s="33"/>
      <c r="B122" s="33"/>
      <c r="C122" s="33"/>
      <c r="D122" s="33"/>
      <c r="E122" s="33"/>
      <c r="F122" s="33"/>
      <c r="G122" s="33"/>
      <c r="H122" s="33"/>
      <c r="I122" s="33"/>
      <c r="J122" s="33"/>
      <c r="K122" s="33"/>
      <c r="L122" s="33"/>
      <c r="M122" s="33"/>
      <c r="N122" s="33"/>
      <c r="O122" s="33"/>
      <c r="P122" s="73"/>
      <c r="Q122" s="73"/>
      <c r="R122" s="73"/>
      <c r="S122" s="73"/>
      <c r="T122" s="73"/>
      <c r="U122" s="73"/>
      <c r="V122" s="73"/>
      <c r="W122" s="73"/>
      <c r="X122" s="73"/>
      <c r="Y122" s="73"/>
      <c r="Z122" s="73"/>
      <c r="AA122" s="73"/>
      <c r="AB122" s="73"/>
      <c r="AC122" s="73"/>
      <c r="AD122" s="73"/>
      <c r="AE122" s="73"/>
      <c r="AF122" s="73"/>
      <c r="AG122" s="73"/>
    </row>
    <row r="123" spans="1:33" ht="20.100000000000001" customHeight="1" x14ac:dyDescent="0.2">
      <c r="A123" s="33"/>
      <c r="B123" s="33"/>
      <c r="C123" s="33"/>
      <c r="D123" s="33"/>
      <c r="E123" s="33"/>
      <c r="F123" s="33"/>
      <c r="G123" s="33"/>
      <c r="H123" s="33"/>
      <c r="I123" s="33"/>
      <c r="J123" s="33"/>
      <c r="K123" s="33"/>
      <c r="L123" s="33"/>
      <c r="M123" s="33"/>
      <c r="N123" s="33"/>
      <c r="O123" s="33"/>
      <c r="P123" s="73"/>
      <c r="Q123" s="73"/>
      <c r="R123" s="73"/>
      <c r="S123" s="73"/>
      <c r="T123" s="73"/>
      <c r="U123" s="73"/>
      <c r="V123" s="73"/>
      <c r="W123" s="73"/>
      <c r="X123" s="73"/>
      <c r="Y123" s="73"/>
      <c r="Z123" s="73"/>
      <c r="AA123" s="73"/>
      <c r="AB123" s="73"/>
      <c r="AC123" s="73"/>
      <c r="AD123" s="73"/>
      <c r="AE123" s="73"/>
      <c r="AF123" s="73"/>
      <c r="AG123" s="73"/>
    </row>
    <row r="124" spans="1:33" ht="20.100000000000001" customHeight="1" x14ac:dyDescent="0.2">
      <c r="A124" s="33"/>
      <c r="B124" s="33"/>
      <c r="C124" s="33"/>
      <c r="D124" s="33"/>
      <c r="E124" s="33"/>
      <c r="F124" s="33"/>
      <c r="G124" s="33"/>
      <c r="H124" s="33"/>
      <c r="I124" s="33"/>
      <c r="J124" s="33"/>
      <c r="K124" s="33"/>
      <c r="L124" s="33"/>
      <c r="M124" s="33"/>
      <c r="N124" s="33"/>
      <c r="O124" s="33"/>
      <c r="P124" s="73"/>
      <c r="Q124" s="73"/>
      <c r="R124" s="73"/>
      <c r="S124" s="73"/>
      <c r="T124" s="73"/>
      <c r="U124" s="73"/>
      <c r="V124" s="73"/>
      <c r="W124" s="73"/>
      <c r="X124" s="73"/>
      <c r="Y124" s="73"/>
      <c r="Z124" s="73"/>
      <c r="AA124" s="73"/>
      <c r="AB124" s="73"/>
      <c r="AC124" s="73"/>
      <c r="AD124" s="73"/>
      <c r="AE124" s="73"/>
      <c r="AF124" s="73"/>
      <c r="AG124" s="73"/>
    </row>
    <row r="125" spans="1:33" ht="20.100000000000001" customHeight="1" x14ac:dyDescent="0.2">
      <c r="A125" s="33"/>
      <c r="B125" s="33"/>
      <c r="C125" s="33"/>
      <c r="D125" s="33"/>
      <c r="E125" s="33"/>
      <c r="F125" s="33"/>
      <c r="G125" s="33"/>
      <c r="H125" s="33"/>
      <c r="I125" s="33"/>
      <c r="J125" s="33"/>
      <c r="K125" s="33"/>
      <c r="L125" s="33"/>
      <c r="M125" s="33"/>
      <c r="N125" s="33"/>
      <c r="O125" s="33"/>
      <c r="P125" s="73"/>
      <c r="Q125" s="73"/>
      <c r="R125" s="73"/>
      <c r="S125" s="73"/>
      <c r="T125" s="73"/>
      <c r="U125" s="73"/>
      <c r="V125" s="73"/>
      <c r="W125" s="73"/>
      <c r="X125" s="73"/>
      <c r="Y125" s="73"/>
      <c r="Z125" s="73"/>
      <c r="AA125" s="73"/>
      <c r="AB125" s="73"/>
      <c r="AC125" s="73"/>
      <c r="AD125" s="73"/>
      <c r="AE125" s="73"/>
      <c r="AF125" s="73"/>
      <c r="AG125" s="73"/>
    </row>
    <row r="126" spans="1:33" ht="20.100000000000001" customHeight="1" x14ac:dyDescent="0.2">
      <c r="A126" s="33"/>
      <c r="B126" s="33"/>
      <c r="C126" s="33"/>
      <c r="D126" s="33"/>
      <c r="E126" s="33"/>
      <c r="F126" s="33"/>
      <c r="G126" s="33"/>
      <c r="H126" s="33"/>
      <c r="I126" s="33"/>
      <c r="J126" s="33"/>
      <c r="K126" s="33"/>
      <c r="L126" s="33"/>
      <c r="M126" s="33"/>
      <c r="N126" s="33"/>
      <c r="O126" s="33"/>
      <c r="P126" s="73"/>
      <c r="Q126" s="73"/>
      <c r="R126" s="73"/>
      <c r="S126" s="73"/>
      <c r="T126" s="73"/>
      <c r="U126" s="73"/>
      <c r="V126" s="73"/>
      <c r="W126" s="73"/>
      <c r="X126" s="73"/>
      <c r="Y126" s="73"/>
      <c r="Z126" s="73"/>
      <c r="AA126" s="73"/>
      <c r="AB126" s="73"/>
      <c r="AC126" s="73"/>
      <c r="AD126" s="73"/>
      <c r="AE126" s="73"/>
      <c r="AF126" s="73"/>
      <c r="AG126" s="73"/>
    </row>
    <row r="127" spans="1:33" ht="20.100000000000001" customHeight="1" x14ac:dyDescent="0.2">
      <c r="A127" s="33"/>
      <c r="B127" s="33"/>
      <c r="C127" s="33"/>
      <c r="D127" s="33"/>
      <c r="E127" s="33"/>
      <c r="F127" s="33"/>
      <c r="G127" s="33"/>
      <c r="H127" s="33"/>
      <c r="I127" s="33"/>
      <c r="J127" s="33"/>
      <c r="K127" s="33"/>
      <c r="L127" s="33"/>
      <c r="M127" s="33"/>
      <c r="N127" s="33"/>
      <c r="O127" s="33"/>
      <c r="P127" s="73"/>
      <c r="Q127" s="73"/>
      <c r="R127" s="73"/>
      <c r="S127" s="73"/>
      <c r="T127" s="73"/>
      <c r="U127" s="73"/>
      <c r="V127" s="73"/>
      <c r="W127" s="73"/>
      <c r="X127" s="73"/>
      <c r="Y127" s="73"/>
      <c r="Z127" s="73"/>
      <c r="AA127" s="73"/>
      <c r="AB127" s="73"/>
      <c r="AC127" s="73"/>
      <c r="AD127" s="73"/>
      <c r="AE127" s="73"/>
      <c r="AF127" s="73"/>
      <c r="AG127" s="73"/>
    </row>
    <row r="128" spans="1:33" ht="20.100000000000001" customHeight="1" x14ac:dyDescent="0.2">
      <c r="A128" s="33"/>
      <c r="B128" s="33"/>
      <c r="C128" s="33"/>
      <c r="D128" s="33"/>
      <c r="E128" s="33"/>
      <c r="F128" s="33"/>
      <c r="G128" s="33"/>
      <c r="H128" s="33"/>
      <c r="I128" s="33"/>
      <c r="J128" s="33"/>
      <c r="K128" s="33"/>
      <c r="L128" s="33"/>
      <c r="M128" s="33"/>
      <c r="N128" s="33"/>
      <c r="O128" s="33"/>
      <c r="P128" s="73"/>
      <c r="Q128" s="73"/>
      <c r="R128" s="73"/>
      <c r="S128" s="73"/>
      <c r="T128" s="73"/>
      <c r="U128" s="73"/>
      <c r="V128" s="73"/>
      <c r="W128" s="73"/>
      <c r="X128" s="73"/>
      <c r="Y128" s="73"/>
      <c r="Z128" s="73"/>
      <c r="AA128" s="73"/>
      <c r="AB128" s="73"/>
      <c r="AC128" s="73"/>
      <c r="AD128" s="73"/>
      <c r="AE128" s="73"/>
      <c r="AF128" s="73"/>
      <c r="AG128" s="73"/>
    </row>
    <row r="129" spans="1:33" ht="20.100000000000001" customHeight="1" x14ac:dyDescent="0.2">
      <c r="A129" s="33"/>
      <c r="B129" s="33"/>
      <c r="C129" s="33"/>
      <c r="D129" s="33"/>
      <c r="E129" s="33"/>
      <c r="F129" s="33"/>
      <c r="G129" s="33"/>
      <c r="H129" s="33"/>
      <c r="I129" s="33"/>
      <c r="J129" s="33"/>
      <c r="K129" s="33"/>
      <c r="L129" s="33"/>
      <c r="M129" s="33"/>
      <c r="N129" s="33"/>
      <c r="O129" s="33"/>
      <c r="P129" s="73"/>
      <c r="Q129" s="73"/>
      <c r="R129" s="73"/>
      <c r="S129" s="73"/>
      <c r="T129" s="73"/>
      <c r="U129" s="73"/>
      <c r="V129" s="73"/>
      <c r="W129" s="73"/>
      <c r="X129" s="73"/>
      <c r="Y129" s="73"/>
      <c r="Z129" s="73"/>
      <c r="AA129" s="73"/>
      <c r="AB129" s="73"/>
      <c r="AC129" s="73"/>
      <c r="AD129" s="73"/>
      <c r="AE129" s="73"/>
      <c r="AF129" s="73"/>
      <c r="AG129" s="73"/>
    </row>
    <row r="130" spans="1:33" ht="20.100000000000001" customHeight="1" x14ac:dyDescent="0.2">
      <c r="A130" s="33"/>
      <c r="B130" s="33"/>
      <c r="C130" s="33"/>
      <c r="D130" s="33"/>
      <c r="E130" s="33"/>
      <c r="F130" s="33"/>
      <c r="G130" s="33"/>
      <c r="H130" s="33"/>
      <c r="I130" s="33"/>
      <c r="J130" s="33"/>
      <c r="K130" s="33"/>
      <c r="L130" s="33"/>
      <c r="M130" s="33"/>
      <c r="N130" s="33"/>
      <c r="O130" s="33"/>
      <c r="P130" s="73"/>
      <c r="Q130" s="73"/>
      <c r="R130" s="73"/>
      <c r="S130" s="73"/>
      <c r="T130" s="73"/>
      <c r="U130" s="73"/>
      <c r="V130" s="73"/>
      <c r="W130" s="73"/>
      <c r="X130" s="73"/>
      <c r="Y130" s="73"/>
      <c r="Z130" s="73"/>
      <c r="AA130" s="73"/>
      <c r="AB130" s="73"/>
      <c r="AC130" s="73"/>
      <c r="AD130" s="73"/>
      <c r="AE130" s="73"/>
      <c r="AF130" s="73"/>
      <c r="AG130" s="73"/>
    </row>
    <row r="131" spans="1:33" ht="20.100000000000001" customHeight="1" x14ac:dyDescent="0.2">
      <c r="A131" s="33"/>
      <c r="B131" s="33"/>
      <c r="C131" s="33"/>
      <c r="D131" s="33"/>
      <c r="E131" s="33"/>
      <c r="F131" s="33"/>
      <c r="G131" s="33"/>
      <c r="H131" s="33"/>
      <c r="I131" s="33"/>
      <c r="J131" s="33"/>
      <c r="K131" s="33"/>
      <c r="L131" s="33"/>
      <c r="M131" s="33"/>
      <c r="N131" s="33"/>
      <c r="O131" s="33"/>
      <c r="P131" s="73"/>
      <c r="Q131" s="73"/>
      <c r="R131" s="73"/>
      <c r="S131" s="73"/>
      <c r="T131" s="73"/>
      <c r="U131" s="73"/>
      <c r="V131" s="73"/>
      <c r="W131" s="73"/>
      <c r="X131" s="73"/>
      <c r="Y131" s="73"/>
      <c r="Z131" s="73"/>
      <c r="AA131" s="73"/>
      <c r="AB131" s="73"/>
      <c r="AC131" s="73"/>
      <c r="AD131" s="73"/>
      <c r="AE131" s="73"/>
      <c r="AF131" s="73"/>
      <c r="AG131" s="73"/>
    </row>
    <row r="132" spans="1:33" ht="20.100000000000001" customHeight="1" x14ac:dyDescent="0.2">
      <c r="A132" s="33"/>
      <c r="B132" s="33"/>
      <c r="C132" s="33"/>
      <c r="D132" s="33"/>
      <c r="E132" s="33"/>
      <c r="F132" s="33"/>
      <c r="G132" s="33"/>
      <c r="H132" s="33"/>
      <c r="I132" s="33"/>
      <c r="J132" s="33"/>
      <c r="K132" s="33"/>
      <c r="L132" s="33"/>
      <c r="M132" s="33"/>
      <c r="N132" s="33"/>
      <c r="O132" s="33"/>
      <c r="P132" s="73"/>
      <c r="Q132" s="73"/>
      <c r="R132" s="73"/>
      <c r="S132" s="73"/>
      <c r="T132" s="73"/>
      <c r="U132" s="73"/>
      <c r="V132" s="73"/>
      <c r="W132" s="73"/>
      <c r="X132" s="73"/>
      <c r="Y132" s="73"/>
      <c r="Z132" s="73"/>
      <c r="AA132" s="73"/>
      <c r="AB132" s="73"/>
      <c r="AC132" s="73"/>
      <c r="AD132" s="73"/>
      <c r="AE132" s="73"/>
      <c r="AF132" s="73"/>
      <c r="AG132" s="73"/>
    </row>
    <row r="133" spans="1:33" ht="20.100000000000001" customHeight="1" x14ac:dyDescent="0.2">
      <c r="A133" s="33"/>
      <c r="B133" s="33"/>
      <c r="C133" s="33"/>
      <c r="D133" s="33"/>
      <c r="E133" s="33"/>
      <c r="F133" s="33"/>
      <c r="G133" s="33"/>
      <c r="H133" s="33"/>
      <c r="I133" s="33"/>
      <c r="J133" s="33"/>
      <c r="K133" s="33"/>
      <c r="L133" s="33"/>
      <c r="M133" s="33"/>
      <c r="N133" s="33"/>
      <c r="O133" s="33"/>
      <c r="P133" s="73"/>
      <c r="Q133" s="73"/>
      <c r="R133" s="73"/>
      <c r="S133" s="73"/>
      <c r="T133" s="73"/>
      <c r="U133" s="73"/>
      <c r="V133" s="73"/>
      <c r="W133" s="73"/>
      <c r="X133" s="73"/>
      <c r="Y133" s="73"/>
      <c r="Z133" s="73"/>
      <c r="AA133" s="73"/>
      <c r="AB133" s="73"/>
      <c r="AC133" s="73"/>
      <c r="AD133" s="73"/>
      <c r="AE133" s="73"/>
      <c r="AF133" s="73"/>
      <c r="AG133" s="73"/>
    </row>
    <row r="134" spans="1:33" ht="20.100000000000001" customHeight="1" x14ac:dyDescent="0.2">
      <c r="A134" s="33"/>
      <c r="B134" s="33"/>
      <c r="C134" s="33"/>
      <c r="D134" s="33"/>
      <c r="E134" s="33"/>
      <c r="F134" s="33"/>
      <c r="G134" s="33"/>
      <c r="H134" s="33"/>
      <c r="I134" s="33"/>
      <c r="J134" s="33"/>
      <c r="K134" s="33"/>
      <c r="L134" s="33"/>
      <c r="M134" s="33"/>
      <c r="N134" s="33"/>
      <c r="O134" s="33"/>
      <c r="P134" s="73"/>
      <c r="Q134" s="73"/>
      <c r="R134" s="73"/>
      <c r="S134" s="73"/>
      <c r="T134" s="73"/>
      <c r="U134" s="73"/>
      <c r="V134" s="73"/>
      <c r="W134" s="73"/>
      <c r="X134" s="73"/>
      <c r="Y134" s="73"/>
      <c r="Z134" s="73"/>
      <c r="AA134" s="73"/>
      <c r="AB134" s="73"/>
      <c r="AC134" s="73"/>
      <c r="AD134" s="73"/>
      <c r="AE134" s="73"/>
      <c r="AF134" s="73"/>
      <c r="AG134" s="73"/>
    </row>
    <row r="135" spans="1:33" ht="20.100000000000001" customHeight="1" x14ac:dyDescent="0.2">
      <c r="A135" s="33"/>
      <c r="B135" s="33"/>
      <c r="C135" s="33"/>
      <c r="D135" s="33"/>
      <c r="E135" s="33"/>
      <c r="F135" s="33"/>
      <c r="G135" s="33"/>
      <c r="H135" s="33"/>
      <c r="I135" s="33"/>
      <c r="J135" s="33"/>
      <c r="K135" s="33"/>
      <c r="L135" s="33"/>
      <c r="M135" s="33"/>
      <c r="N135" s="33"/>
      <c r="O135" s="33"/>
      <c r="P135" s="73"/>
      <c r="Q135" s="73"/>
      <c r="R135" s="73"/>
      <c r="S135" s="73"/>
      <c r="T135" s="73"/>
      <c r="U135" s="73"/>
      <c r="V135" s="73"/>
      <c r="W135" s="73"/>
      <c r="X135" s="73"/>
      <c r="Y135" s="73"/>
      <c r="Z135" s="73"/>
      <c r="AA135" s="73"/>
      <c r="AB135" s="73"/>
      <c r="AC135" s="73"/>
      <c r="AD135" s="73"/>
      <c r="AE135" s="73"/>
      <c r="AF135" s="73"/>
      <c r="AG135" s="73"/>
    </row>
    <row r="136" spans="1:33" ht="20.100000000000001" customHeight="1" x14ac:dyDescent="0.2">
      <c r="A136" s="33"/>
      <c r="B136" s="33"/>
      <c r="C136" s="33"/>
      <c r="D136" s="33"/>
      <c r="E136" s="33"/>
      <c r="F136" s="33"/>
      <c r="G136" s="33"/>
      <c r="H136" s="33"/>
      <c r="I136" s="33"/>
      <c r="J136" s="33"/>
      <c r="K136" s="33"/>
      <c r="L136" s="33"/>
      <c r="M136" s="33"/>
      <c r="N136" s="33"/>
      <c r="O136" s="33"/>
      <c r="P136" s="73"/>
      <c r="Q136" s="73"/>
      <c r="R136" s="73"/>
      <c r="S136" s="73"/>
      <c r="T136" s="73"/>
      <c r="U136" s="73"/>
      <c r="V136" s="73"/>
      <c r="W136" s="73"/>
      <c r="X136" s="73"/>
      <c r="Y136" s="73"/>
      <c r="Z136" s="73"/>
      <c r="AA136" s="73"/>
      <c r="AB136" s="73"/>
      <c r="AC136" s="73"/>
      <c r="AD136" s="73"/>
      <c r="AE136" s="73"/>
      <c r="AF136" s="73"/>
      <c r="AG136" s="73"/>
    </row>
    <row r="137" spans="1:33" ht="20.100000000000001" customHeight="1" x14ac:dyDescent="0.2">
      <c r="A137" s="33"/>
      <c r="B137" s="33"/>
      <c r="C137" s="33"/>
      <c r="D137" s="33"/>
      <c r="E137" s="33"/>
      <c r="F137" s="33"/>
      <c r="G137" s="33"/>
      <c r="H137" s="33"/>
      <c r="I137" s="33"/>
      <c r="J137" s="33"/>
      <c r="K137" s="33"/>
      <c r="L137" s="33"/>
      <c r="M137" s="33"/>
      <c r="N137" s="33"/>
      <c r="O137" s="33"/>
      <c r="P137" s="73"/>
      <c r="Q137" s="73"/>
      <c r="R137" s="73"/>
      <c r="S137" s="73"/>
      <c r="T137" s="73"/>
      <c r="U137" s="73"/>
      <c r="V137" s="73"/>
      <c r="W137" s="73"/>
      <c r="X137" s="73"/>
      <c r="Y137" s="73"/>
      <c r="Z137" s="73"/>
      <c r="AA137" s="73"/>
      <c r="AB137" s="73"/>
      <c r="AC137" s="73"/>
      <c r="AD137" s="73"/>
      <c r="AE137" s="73"/>
      <c r="AF137" s="73"/>
      <c r="AG137" s="73"/>
    </row>
    <row r="138" spans="1:33" ht="20.100000000000001" customHeight="1" x14ac:dyDescent="0.2">
      <c r="A138" s="33"/>
      <c r="B138" s="33"/>
      <c r="C138" s="33"/>
      <c r="D138" s="33"/>
      <c r="E138" s="33"/>
      <c r="F138" s="33"/>
      <c r="G138" s="33"/>
      <c r="H138" s="33"/>
      <c r="I138" s="33"/>
      <c r="J138" s="33"/>
      <c r="K138" s="33"/>
      <c r="L138" s="33"/>
      <c r="M138" s="33"/>
      <c r="N138" s="33"/>
      <c r="O138" s="33"/>
      <c r="P138" s="73"/>
      <c r="Q138" s="73"/>
      <c r="R138" s="73"/>
      <c r="S138" s="73"/>
      <c r="T138" s="73"/>
      <c r="U138" s="73"/>
      <c r="V138" s="73"/>
      <c r="W138" s="73"/>
      <c r="X138" s="73"/>
      <c r="Y138" s="73"/>
      <c r="Z138" s="73"/>
      <c r="AA138" s="73"/>
      <c r="AB138" s="73"/>
      <c r="AC138" s="73"/>
      <c r="AD138" s="73"/>
      <c r="AE138" s="73"/>
      <c r="AF138" s="73"/>
      <c r="AG138" s="73"/>
    </row>
    <row r="139" spans="1:33" ht="20.100000000000001" customHeight="1" x14ac:dyDescent="0.2">
      <c r="A139" s="33"/>
      <c r="B139" s="33"/>
      <c r="C139" s="33"/>
      <c r="D139" s="33"/>
      <c r="E139" s="33"/>
      <c r="F139" s="33"/>
      <c r="G139" s="33"/>
      <c r="H139" s="33"/>
      <c r="I139" s="33"/>
      <c r="J139" s="33"/>
      <c r="K139" s="33"/>
      <c r="L139" s="33"/>
      <c r="M139" s="33"/>
      <c r="N139" s="33"/>
      <c r="O139" s="33"/>
      <c r="P139" s="73"/>
      <c r="Q139" s="73"/>
      <c r="R139" s="73"/>
      <c r="S139" s="73"/>
      <c r="T139" s="73"/>
      <c r="U139" s="73"/>
      <c r="V139" s="73"/>
      <c r="W139" s="73"/>
      <c r="X139" s="73"/>
      <c r="Y139" s="73"/>
      <c r="Z139" s="73"/>
      <c r="AA139" s="73"/>
      <c r="AB139" s="73"/>
      <c r="AC139" s="73"/>
      <c r="AD139" s="73"/>
      <c r="AE139" s="73"/>
      <c r="AF139" s="73"/>
      <c r="AG139" s="73"/>
    </row>
    <row r="140" spans="1:33" ht="20.100000000000001" customHeight="1" x14ac:dyDescent="0.2">
      <c r="A140" s="33"/>
      <c r="B140" s="33"/>
      <c r="C140" s="33"/>
      <c r="D140" s="33"/>
      <c r="E140" s="33"/>
      <c r="F140" s="33"/>
      <c r="G140" s="33"/>
      <c r="H140" s="33"/>
      <c r="I140" s="33"/>
      <c r="J140" s="33"/>
      <c r="K140" s="33"/>
      <c r="L140" s="33"/>
      <c r="M140" s="33"/>
      <c r="N140" s="33"/>
      <c r="O140" s="33"/>
      <c r="P140" s="73"/>
      <c r="Q140" s="73"/>
      <c r="R140" s="73"/>
      <c r="S140" s="73"/>
      <c r="T140" s="73"/>
      <c r="U140" s="73"/>
      <c r="V140" s="73"/>
      <c r="W140" s="73"/>
      <c r="X140" s="73"/>
      <c r="Y140" s="73"/>
      <c r="Z140" s="73"/>
      <c r="AA140" s="73"/>
      <c r="AB140" s="73"/>
      <c r="AC140" s="73"/>
      <c r="AD140" s="73"/>
      <c r="AE140" s="73"/>
      <c r="AF140" s="73"/>
      <c r="AG140" s="73"/>
    </row>
    <row r="141" spans="1:33" ht="20.100000000000001" customHeight="1" x14ac:dyDescent="0.2">
      <c r="A141" s="33"/>
      <c r="B141" s="33"/>
      <c r="C141" s="33"/>
      <c r="D141" s="33"/>
      <c r="E141" s="33"/>
      <c r="F141" s="33"/>
      <c r="G141" s="33"/>
      <c r="H141" s="33"/>
      <c r="I141" s="33"/>
      <c r="J141" s="33"/>
      <c r="K141" s="33"/>
      <c r="L141" s="33"/>
      <c r="M141" s="33"/>
      <c r="N141" s="33"/>
      <c r="O141" s="33"/>
      <c r="P141" s="73"/>
      <c r="Q141" s="73"/>
      <c r="R141" s="73"/>
      <c r="S141" s="73"/>
      <c r="T141" s="73"/>
      <c r="U141" s="73"/>
      <c r="V141" s="73"/>
      <c r="W141" s="73"/>
      <c r="X141" s="73"/>
      <c r="Y141" s="73"/>
      <c r="Z141" s="73"/>
      <c r="AA141" s="73"/>
      <c r="AB141" s="73"/>
      <c r="AC141" s="73"/>
      <c r="AD141" s="73"/>
      <c r="AE141" s="73"/>
      <c r="AF141" s="73"/>
      <c r="AG141" s="73"/>
    </row>
    <row r="142" spans="1:33" ht="20.100000000000001" customHeight="1" x14ac:dyDescent="0.2">
      <c r="A142" s="33"/>
      <c r="B142" s="33"/>
      <c r="C142" s="33"/>
      <c r="D142" s="33"/>
      <c r="E142" s="33"/>
      <c r="F142" s="33"/>
      <c r="G142" s="33"/>
      <c r="H142" s="33"/>
      <c r="I142" s="33"/>
      <c r="J142" s="33"/>
      <c r="K142" s="33"/>
      <c r="L142" s="33"/>
      <c r="M142" s="33"/>
      <c r="N142" s="33"/>
      <c r="O142" s="33"/>
      <c r="P142" s="73"/>
      <c r="Q142" s="73"/>
      <c r="R142" s="73"/>
      <c r="S142" s="73"/>
      <c r="T142" s="73"/>
      <c r="U142" s="73"/>
      <c r="V142" s="73"/>
      <c r="W142" s="73"/>
      <c r="X142" s="73"/>
      <c r="Y142" s="73"/>
      <c r="Z142" s="73"/>
      <c r="AA142" s="73"/>
      <c r="AB142" s="73"/>
      <c r="AC142" s="73"/>
      <c r="AD142" s="73"/>
      <c r="AE142" s="73"/>
      <c r="AF142" s="73"/>
      <c r="AG142" s="73"/>
    </row>
    <row r="143" spans="1:33" ht="20.100000000000001" customHeight="1" x14ac:dyDescent="0.2">
      <c r="A143" s="33"/>
      <c r="B143" s="33"/>
      <c r="C143" s="33"/>
      <c r="D143" s="33"/>
      <c r="E143" s="33"/>
      <c r="F143" s="33"/>
      <c r="G143" s="33"/>
      <c r="H143" s="33"/>
      <c r="I143" s="33"/>
      <c r="J143" s="33"/>
      <c r="K143" s="33"/>
      <c r="L143" s="33"/>
      <c r="M143" s="33"/>
      <c r="N143" s="33"/>
      <c r="O143" s="33"/>
      <c r="P143" s="73"/>
      <c r="Q143" s="73"/>
      <c r="R143" s="73"/>
      <c r="S143" s="73"/>
      <c r="T143" s="73"/>
      <c r="U143" s="73"/>
      <c r="V143" s="73"/>
      <c r="W143" s="73"/>
      <c r="X143" s="73"/>
      <c r="Y143" s="73"/>
      <c r="Z143" s="73"/>
      <c r="AA143" s="73"/>
      <c r="AB143" s="73"/>
      <c r="AC143" s="73"/>
      <c r="AD143" s="73"/>
      <c r="AE143" s="73"/>
      <c r="AF143" s="73"/>
      <c r="AG143" s="73"/>
    </row>
    <row r="144" spans="1:33" ht="20.100000000000001" customHeight="1" x14ac:dyDescent="0.2">
      <c r="A144" s="33"/>
      <c r="B144" s="33"/>
      <c r="C144" s="33"/>
      <c r="D144" s="33"/>
      <c r="E144" s="33"/>
      <c r="F144" s="33"/>
      <c r="G144" s="33"/>
      <c r="H144" s="33"/>
      <c r="I144" s="33"/>
      <c r="J144" s="33"/>
      <c r="K144" s="33"/>
      <c r="L144" s="33"/>
      <c r="M144" s="33"/>
      <c r="N144" s="33"/>
      <c r="O144" s="33"/>
      <c r="P144" s="73"/>
      <c r="Q144" s="73"/>
      <c r="R144" s="73"/>
      <c r="S144" s="73"/>
      <c r="T144" s="73"/>
      <c r="U144" s="73"/>
      <c r="V144" s="73"/>
      <c r="W144" s="73"/>
      <c r="X144" s="73"/>
      <c r="Y144" s="73"/>
      <c r="Z144" s="73"/>
      <c r="AA144" s="73"/>
      <c r="AB144" s="73"/>
      <c r="AC144" s="73"/>
      <c r="AD144" s="73"/>
      <c r="AE144" s="73"/>
      <c r="AF144" s="73"/>
      <c r="AG144" s="73"/>
    </row>
    <row r="145" spans="1:33" ht="20.100000000000001" customHeight="1" x14ac:dyDescent="0.2">
      <c r="A145" s="33"/>
      <c r="B145" s="33"/>
      <c r="C145" s="33"/>
      <c r="D145" s="33"/>
      <c r="E145" s="33"/>
      <c r="F145" s="33"/>
      <c r="G145" s="33"/>
      <c r="H145" s="33"/>
      <c r="I145" s="33"/>
      <c r="J145" s="33"/>
      <c r="K145" s="33"/>
      <c r="L145" s="33"/>
      <c r="M145" s="33"/>
      <c r="N145" s="33"/>
      <c r="O145" s="33"/>
      <c r="P145" s="73"/>
      <c r="Q145" s="73"/>
      <c r="R145" s="73"/>
      <c r="S145" s="73"/>
      <c r="T145" s="73"/>
      <c r="U145" s="73"/>
      <c r="V145" s="73"/>
      <c r="W145" s="73"/>
      <c r="X145" s="73"/>
      <c r="Y145" s="73"/>
      <c r="Z145" s="73"/>
      <c r="AA145" s="73"/>
      <c r="AB145" s="73"/>
      <c r="AC145" s="73"/>
      <c r="AD145" s="73"/>
      <c r="AE145" s="73"/>
      <c r="AF145" s="73"/>
      <c r="AG145" s="73"/>
    </row>
    <row r="146" spans="1:33" ht="20.100000000000001" customHeight="1" x14ac:dyDescent="0.2">
      <c r="A146" s="33"/>
      <c r="B146" s="33"/>
      <c r="C146" s="33"/>
      <c r="D146" s="33"/>
      <c r="E146" s="33"/>
      <c r="F146" s="33"/>
      <c r="G146" s="33"/>
      <c r="H146" s="33"/>
      <c r="I146" s="33"/>
      <c r="J146" s="33"/>
      <c r="K146" s="33"/>
      <c r="L146" s="33"/>
      <c r="M146" s="33"/>
      <c r="N146" s="33"/>
      <c r="O146" s="33"/>
      <c r="P146" s="73"/>
      <c r="Q146" s="73"/>
      <c r="R146" s="73"/>
      <c r="S146" s="73"/>
      <c r="T146" s="73"/>
      <c r="U146" s="73"/>
      <c r="V146" s="73"/>
      <c r="W146" s="73"/>
      <c r="X146" s="73"/>
      <c r="Y146" s="73"/>
      <c r="Z146" s="73"/>
      <c r="AA146" s="73"/>
      <c r="AB146" s="73"/>
      <c r="AC146" s="73"/>
      <c r="AD146" s="73"/>
      <c r="AE146" s="73"/>
      <c r="AF146" s="73"/>
      <c r="AG146" s="73"/>
    </row>
    <row r="147" spans="1:33" ht="20.100000000000001" customHeight="1" x14ac:dyDescent="0.2">
      <c r="A147" s="33"/>
      <c r="B147" s="33"/>
      <c r="C147" s="33"/>
      <c r="D147" s="33"/>
      <c r="E147" s="33"/>
      <c r="F147" s="33"/>
      <c r="G147" s="33"/>
      <c r="H147" s="33"/>
      <c r="I147" s="33"/>
      <c r="J147" s="33"/>
      <c r="K147" s="33"/>
      <c r="L147" s="33"/>
      <c r="M147" s="33"/>
      <c r="N147" s="33"/>
      <c r="O147" s="33"/>
      <c r="P147" s="73"/>
      <c r="Q147" s="73"/>
      <c r="R147" s="73"/>
      <c r="S147" s="73"/>
      <c r="T147" s="73"/>
      <c r="U147" s="73"/>
      <c r="V147" s="73"/>
      <c r="W147" s="73"/>
      <c r="X147" s="73"/>
      <c r="Y147" s="73"/>
      <c r="Z147" s="73"/>
      <c r="AA147" s="73"/>
      <c r="AB147" s="73"/>
      <c r="AC147" s="73"/>
      <c r="AD147" s="73"/>
      <c r="AE147" s="73"/>
      <c r="AF147" s="73"/>
      <c r="AG147" s="73"/>
    </row>
    <row r="148" spans="1:33" ht="20.100000000000001" customHeight="1" x14ac:dyDescent="0.2">
      <c r="A148" s="33"/>
      <c r="B148" s="33"/>
      <c r="C148" s="33"/>
      <c r="D148" s="33"/>
      <c r="E148" s="33"/>
      <c r="F148" s="33"/>
      <c r="G148" s="33"/>
      <c r="H148" s="33"/>
      <c r="I148" s="33"/>
      <c r="J148" s="33"/>
      <c r="K148" s="33"/>
      <c r="L148" s="33"/>
      <c r="M148" s="33"/>
      <c r="N148" s="33"/>
      <c r="O148" s="33"/>
      <c r="P148" s="73"/>
      <c r="Q148" s="73"/>
      <c r="R148" s="73"/>
      <c r="S148" s="73"/>
      <c r="T148" s="73"/>
      <c r="U148" s="73"/>
      <c r="V148" s="73"/>
      <c r="W148" s="73"/>
      <c r="X148" s="73"/>
      <c r="Y148" s="73"/>
      <c r="Z148" s="73"/>
      <c r="AA148" s="73"/>
      <c r="AB148" s="73"/>
      <c r="AC148" s="73"/>
      <c r="AD148" s="73"/>
      <c r="AE148" s="73"/>
      <c r="AF148" s="73"/>
      <c r="AG148" s="73"/>
    </row>
    <row r="149" spans="1:33" ht="20.100000000000001" customHeight="1" x14ac:dyDescent="0.2">
      <c r="A149" s="33"/>
      <c r="B149" s="33"/>
      <c r="C149" s="33"/>
      <c r="D149" s="33"/>
      <c r="E149" s="33"/>
      <c r="F149" s="33"/>
      <c r="G149" s="33"/>
      <c r="H149" s="33"/>
      <c r="I149" s="33"/>
      <c r="J149" s="33"/>
      <c r="K149" s="33"/>
      <c r="L149" s="33"/>
      <c r="M149" s="33"/>
      <c r="N149" s="33"/>
      <c r="O149" s="33"/>
      <c r="P149" s="73"/>
      <c r="Q149" s="73"/>
      <c r="R149" s="73"/>
      <c r="S149" s="73"/>
      <c r="T149" s="73"/>
      <c r="U149" s="73"/>
      <c r="V149" s="73"/>
      <c r="W149" s="73"/>
      <c r="X149" s="73"/>
      <c r="Y149" s="73"/>
      <c r="Z149" s="73"/>
      <c r="AA149" s="73"/>
      <c r="AB149" s="73"/>
      <c r="AC149" s="73"/>
      <c r="AD149" s="73"/>
      <c r="AE149" s="73"/>
      <c r="AF149" s="73"/>
      <c r="AG149" s="73"/>
    </row>
    <row r="150" spans="1:33" ht="20.100000000000001" customHeight="1" x14ac:dyDescent="0.2">
      <c r="A150" s="33"/>
      <c r="B150" s="33"/>
      <c r="C150" s="33"/>
      <c r="D150" s="33"/>
      <c r="E150" s="33"/>
      <c r="F150" s="33"/>
      <c r="G150" s="33"/>
      <c r="H150" s="33"/>
      <c r="I150" s="33"/>
      <c r="J150" s="33"/>
      <c r="K150" s="33"/>
      <c r="L150" s="33"/>
      <c r="M150" s="33"/>
      <c r="N150" s="33"/>
      <c r="O150" s="33"/>
      <c r="P150" s="73"/>
      <c r="Q150" s="73"/>
      <c r="R150" s="73"/>
      <c r="S150" s="73"/>
      <c r="T150" s="73"/>
      <c r="U150" s="73"/>
      <c r="V150" s="73"/>
      <c r="W150" s="73"/>
      <c r="X150" s="73"/>
      <c r="Y150" s="73"/>
      <c r="Z150" s="73"/>
      <c r="AA150" s="73"/>
      <c r="AB150" s="73"/>
      <c r="AC150" s="73"/>
      <c r="AD150" s="73"/>
      <c r="AE150" s="73"/>
      <c r="AF150" s="73"/>
      <c r="AG150" s="73"/>
    </row>
    <row r="151" spans="1:33" ht="20.100000000000001" customHeight="1" x14ac:dyDescent="0.2">
      <c r="A151" s="33"/>
      <c r="B151" s="33"/>
      <c r="C151" s="33"/>
      <c r="D151" s="33"/>
      <c r="E151" s="33"/>
      <c r="F151" s="33"/>
      <c r="G151" s="33"/>
      <c r="H151" s="33"/>
      <c r="I151" s="33"/>
      <c r="J151" s="33"/>
      <c r="K151" s="33"/>
      <c r="L151" s="33"/>
      <c r="M151" s="33"/>
      <c r="N151" s="33"/>
      <c r="O151" s="33"/>
      <c r="P151" s="73"/>
      <c r="Q151" s="73"/>
      <c r="R151" s="73"/>
      <c r="S151" s="73"/>
      <c r="T151" s="73"/>
      <c r="U151" s="73"/>
      <c r="V151" s="73"/>
      <c r="W151" s="73"/>
      <c r="X151" s="73"/>
      <c r="Y151" s="73"/>
      <c r="Z151" s="73"/>
      <c r="AA151" s="73"/>
      <c r="AB151" s="73"/>
      <c r="AC151" s="73"/>
      <c r="AD151" s="73"/>
      <c r="AE151" s="73"/>
      <c r="AF151" s="73"/>
      <c r="AG151" s="73"/>
    </row>
    <row r="152" spans="1:33" ht="20.100000000000001" customHeight="1" x14ac:dyDescent="0.2">
      <c r="A152" s="33"/>
      <c r="B152" s="33"/>
      <c r="C152" s="33"/>
      <c r="D152" s="33"/>
      <c r="E152" s="33"/>
      <c r="F152" s="33"/>
      <c r="G152" s="33"/>
      <c r="H152" s="33"/>
      <c r="I152" s="33"/>
      <c r="J152" s="33"/>
      <c r="K152" s="33"/>
      <c r="L152" s="33"/>
      <c r="M152" s="33"/>
      <c r="N152" s="33"/>
      <c r="O152" s="33"/>
      <c r="P152" s="73"/>
      <c r="Q152" s="73"/>
      <c r="R152" s="73"/>
      <c r="S152" s="73"/>
      <c r="T152" s="73"/>
      <c r="U152" s="73"/>
      <c r="V152" s="73"/>
      <c r="W152" s="73"/>
      <c r="X152" s="73"/>
      <c r="Y152" s="73"/>
      <c r="Z152" s="73"/>
      <c r="AA152" s="73"/>
      <c r="AB152" s="73"/>
      <c r="AC152" s="73"/>
      <c r="AD152" s="73"/>
      <c r="AE152" s="73"/>
      <c r="AF152" s="73"/>
      <c r="AG152" s="73"/>
    </row>
    <row r="153" spans="1:33" ht="20.100000000000001" customHeight="1" x14ac:dyDescent="0.2">
      <c r="A153" s="33"/>
      <c r="B153" s="33"/>
      <c r="C153" s="33"/>
      <c r="D153" s="33"/>
      <c r="E153" s="33"/>
      <c r="F153" s="33"/>
      <c r="G153" s="33"/>
      <c r="H153" s="33"/>
      <c r="I153" s="33"/>
      <c r="J153" s="33"/>
      <c r="K153" s="33"/>
      <c r="L153" s="33"/>
      <c r="M153" s="33"/>
      <c r="N153" s="33"/>
      <c r="O153" s="33"/>
      <c r="P153" s="73"/>
      <c r="Q153" s="73"/>
      <c r="R153" s="73"/>
      <c r="S153" s="73"/>
      <c r="T153" s="73"/>
      <c r="U153" s="73"/>
      <c r="V153" s="73"/>
      <c r="W153" s="73"/>
      <c r="X153" s="73"/>
      <c r="Y153" s="73"/>
      <c r="Z153" s="73"/>
      <c r="AA153" s="73"/>
      <c r="AB153" s="73"/>
      <c r="AC153" s="73"/>
      <c r="AD153" s="73"/>
      <c r="AE153" s="73"/>
      <c r="AF153" s="73"/>
      <c r="AG153" s="73"/>
    </row>
    <row r="154" spans="1:33" ht="20.100000000000001" customHeight="1" x14ac:dyDescent="0.2">
      <c r="A154" s="33"/>
      <c r="B154" s="33"/>
      <c r="C154" s="33"/>
      <c r="D154" s="33"/>
      <c r="E154" s="33"/>
      <c r="F154" s="33"/>
      <c r="G154" s="33"/>
      <c r="H154" s="33"/>
      <c r="I154" s="33"/>
      <c r="J154" s="33"/>
      <c r="K154" s="33"/>
      <c r="L154" s="33"/>
      <c r="M154" s="33"/>
      <c r="N154" s="33"/>
      <c r="O154" s="33"/>
      <c r="P154" s="73"/>
      <c r="Q154" s="73"/>
      <c r="R154" s="73"/>
      <c r="S154" s="73"/>
      <c r="T154" s="73"/>
      <c r="U154" s="73"/>
      <c r="V154" s="73"/>
      <c r="W154" s="73"/>
      <c r="X154" s="73"/>
      <c r="Y154" s="73"/>
      <c r="Z154" s="73"/>
      <c r="AA154" s="73"/>
      <c r="AB154" s="73"/>
      <c r="AC154" s="73"/>
      <c r="AD154" s="73"/>
      <c r="AE154" s="73"/>
      <c r="AF154" s="73"/>
      <c r="AG154" s="73"/>
    </row>
    <row r="155" spans="1:33" ht="20.100000000000001" customHeight="1" x14ac:dyDescent="0.2">
      <c r="A155" s="33"/>
      <c r="B155" s="33"/>
      <c r="C155" s="33"/>
      <c r="D155" s="33"/>
      <c r="E155" s="33"/>
      <c r="F155" s="33"/>
      <c r="G155" s="33"/>
      <c r="H155" s="33"/>
      <c r="I155" s="33"/>
      <c r="J155" s="33"/>
      <c r="K155" s="33"/>
      <c r="L155" s="33"/>
      <c r="M155" s="33"/>
      <c r="N155" s="33"/>
      <c r="O155" s="33"/>
      <c r="P155" s="73"/>
      <c r="Q155" s="73"/>
      <c r="R155" s="73"/>
      <c r="S155" s="73"/>
      <c r="T155" s="73"/>
      <c r="U155" s="73"/>
      <c r="V155" s="73"/>
      <c r="W155" s="73"/>
      <c r="X155" s="73"/>
      <c r="Y155" s="73"/>
      <c r="Z155" s="73"/>
      <c r="AA155" s="73"/>
      <c r="AB155" s="73"/>
      <c r="AC155" s="73"/>
      <c r="AD155" s="73"/>
      <c r="AE155" s="73"/>
      <c r="AF155" s="73"/>
      <c r="AG155" s="73"/>
    </row>
    <row r="156" spans="1:33" ht="20.100000000000001" customHeight="1" x14ac:dyDescent="0.2">
      <c r="A156" s="33"/>
      <c r="B156" s="33"/>
      <c r="C156" s="33"/>
      <c r="D156" s="33"/>
      <c r="E156" s="33"/>
      <c r="F156" s="33"/>
      <c r="G156" s="33"/>
      <c r="H156" s="33"/>
      <c r="I156" s="33"/>
      <c r="J156" s="33"/>
      <c r="K156" s="33"/>
      <c r="L156" s="33"/>
      <c r="M156" s="33"/>
      <c r="N156" s="33"/>
      <c r="O156" s="33"/>
      <c r="P156" s="73"/>
      <c r="Q156" s="73"/>
      <c r="R156" s="73"/>
      <c r="S156" s="73"/>
      <c r="T156" s="73"/>
      <c r="U156" s="73"/>
      <c r="V156" s="73"/>
      <c r="W156" s="73"/>
      <c r="X156" s="73"/>
      <c r="Y156" s="73"/>
      <c r="Z156" s="73"/>
      <c r="AA156" s="73"/>
      <c r="AB156" s="73"/>
      <c r="AC156" s="73"/>
      <c r="AD156" s="73"/>
      <c r="AE156" s="73"/>
      <c r="AF156" s="73"/>
      <c r="AG156" s="73"/>
    </row>
    <row r="157" spans="1:33" ht="20.100000000000001" customHeight="1" x14ac:dyDescent="0.2">
      <c r="A157" s="33"/>
      <c r="B157" s="33"/>
      <c r="C157" s="33"/>
      <c r="D157" s="33"/>
      <c r="E157" s="33"/>
      <c r="F157" s="33"/>
      <c r="G157" s="33"/>
      <c r="H157" s="33"/>
      <c r="I157" s="33"/>
      <c r="J157" s="33"/>
      <c r="K157" s="33"/>
      <c r="L157" s="33"/>
      <c r="M157" s="33"/>
      <c r="N157" s="33"/>
      <c r="O157" s="33"/>
      <c r="P157" s="73"/>
      <c r="Q157" s="73"/>
      <c r="R157" s="73"/>
      <c r="S157" s="73"/>
      <c r="T157" s="73"/>
      <c r="U157" s="73"/>
      <c r="V157" s="73"/>
      <c r="W157" s="73"/>
      <c r="X157" s="73"/>
      <c r="Y157" s="73"/>
      <c r="Z157" s="73"/>
      <c r="AA157" s="73"/>
      <c r="AB157" s="73"/>
      <c r="AC157" s="73"/>
      <c r="AD157" s="73"/>
      <c r="AE157" s="73"/>
      <c r="AF157" s="73"/>
      <c r="AG157" s="73"/>
    </row>
    <row r="158" spans="1:33" ht="20.100000000000001" customHeight="1" x14ac:dyDescent="0.2">
      <c r="A158" s="33"/>
      <c r="B158" s="33"/>
      <c r="C158" s="33"/>
      <c r="D158" s="33"/>
      <c r="E158" s="33"/>
      <c r="F158" s="33"/>
      <c r="G158" s="33"/>
      <c r="H158" s="33"/>
      <c r="I158" s="33"/>
      <c r="J158" s="33"/>
      <c r="K158" s="33"/>
      <c r="L158" s="33"/>
      <c r="M158" s="33"/>
      <c r="N158" s="33"/>
      <c r="O158" s="33"/>
      <c r="P158" s="73"/>
      <c r="Q158" s="73"/>
      <c r="R158" s="73"/>
      <c r="S158" s="73"/>
      <c r="T158" s="73"/>
      <c r="U158" s="73"/>
      <c r="V158" s="73"/>
      <c r="W158" s="73"/>
      <c r="X158" s="73"/>
      <c r="Y158" s="73"/>
      <c r="Z158" s="73"/>
      <c r="AA158" s="73"/>
      <c r="AB158" s="73"/>
      <c r="AC158" s="73"/>
      <c r="AD158" s="73"/>
      <c r="AE158" s="73"/>
      <c r="AF158" s="73"/>
      <c r="AG158" s="73"/>
    </row>
    <row r="159" spans="1:33" ht="20.100000000000001" customHeight="1" x14ac:dyDescent="0.2">
      <c r="A159" s="33"/>
      <c r="B159" s="33"/>
      <c r="C159" s="33"/>
      <c r="D159" s="33"/>
      <c r="E159" s="33"/>
      <c r="F159" s="33"/>
      <c r="G159" s="33"/>
      <c r="H159" s="33"/>
      <c r="I159" s="33"/>
      <c r="J159" s="33"/>
      <c r="K159" s="33"/>
      <c r="L159" s="33"/>
      <c r="M159" s="33"/>
      <c r="N159" s="33"/>
      <c r="O159" s="33"/>
      <c r="P159" s="73"/>
      <c r="Q159" s="73"/>
      <c r="R159" s="73"/>
      <c r="S159" s="73"/>
      <c r="T159" s="73"/>
      <c r="U159" s="73"/>
      <c r="V159" s="73"/>
      <c r="W159" s="73"/>
      <c r="X159" s="73"/>
      <c r="Y159" s="73"/>
      <c r="Z159" s="73"/>
      <c r="AA159" s="73"/>
      <c r="AB159" s="73"/>
      <c r="AC159" s="73"/>
      <c r="AD159" s="73"/>
      <c r="AE159" s="73"/>
      <c r="AF159" s="73"/>
      <c r="AG159" s="73"/>
    </row>
    <row r="160" spans="1:33" ht="20.100000000000001" customHeight="1" x14ac:dyDescent="0.2">
      <c r="A160" s="33"/>
      <c r="B160" s="33"/>
      <c r="C160" s="33"/>
      <c r="D160" s="33"/>
      <c r="E160" s="33"/>
      <c r="F160" s="33"/>
      <c r="G160" s="33"/>
      <c r="H160" s="33"/>
      <c r="I160" s="33"/>
      <c r="J160" s="33"/>
      <c r="K160" s="33"/>
      <c r="L160" s="33"/>
      <c r="M160" s="33"/>
      <c r="N160" s="33"/>
      <c r="O160" s="33"/>
      <c r="P160" s="73"/>
      <c r="Q160" s="73"/>
      <c r="R160" s="73"/>
      <c r="S160" s="73"/>
      <c r="T160" s="73"/>
      <c r="U160" s="73"/>
      <c r="V160" s="73"/>
      <c r="W160" s="73"/>
      <c r="X160" s="73"/>
      <c r="Y160" s="73"/>
      <c r="Z160" s="73"/>
      <c r="AA160" s="73"/>
      <c r="AB160" s="73"/>
      <c r="AC160" s="73"/>
      <c r="AD160" s="73"/>
      <c r="AE160" s="73"/>
      <c r="AF160" s="73"/>
      <c r="AG160" s="73"/>
    </row>
    <row r="161" spans="1:33" ht="20.100000000000001" customHeight="1" x14ac:dyDescent="0.2">
      <c r="A161" s="33"/>
      <c r="B161" s="33"/>
      <c r="C161" s="33"/>
      <c r="D161" s="33"/>
      <c r="E161" s="33"/>
      <c r="F161" s="33"/>
      <c r="G161" s="33"/>
      <c r="H161" s="33"/>
      <c r="I161" s="33"/>
      <c r="J161" s="33"/>
      <c r="K161" s="33"/>
      <c r="L161" s="33"/>
      <c r="M161" s="33"/>
      <c r="N161" s="33"/>
      <c r="O161" s="33"/>
      <c r="P161" s="73"/>
      <c r="Q161" s="73"/>
      <c r="R161" s="73"/>
      <c r="S161" s="73"/>
      <c r="T161" s="73"/>
      <c r="U161" s="73"/>
      <c r="V161" s="73"/>
      <c r="W161" s="73"/>
      <c r="X161" s="73"/>
      <c r="Y161" s="73"/>
      <c r="Z161" s="73"/>
      <c r="AA161" s="73"/>
      <c r="AB161" s="73"/>
      <c r="AC161" s="73"/>
      <c r="AD161" s="73"/>
      <c r="AE161" s="73"/>
      <c r="AF161" s="73"/>
      <c r="AG161" s="73"/>
    </row>
    <row r="162" spans="1:33" ht="20.100000000000001" customHeight="1" x14ac:dyDescent="0.2">
      <c r="A162" s="33"/>
      <c r="B162" s="33"/>
      <c r="C162" s="33"/>
      <c r="D162" s="33"/>
      <c r="E162" s="33"/>
      <c r="F162" s="33"/>
      <c r="G162" s="33"/>
      <c r="H162" s="33"/>
      <c r="I162" s="33"/>
      <c r="J162" s="33"/>
      <c r="K162" s="33"/>
      <c r="L162" s="33"/>
      <c r="M162" s="33"/>
      <c r="N162" s="33"/>
      <c r="O162" s="33"/>
      <c r="P162" s="73"/>
      <c r="Q162" s="73"/>
      <c r="R162" s="73"/>
      <c r="S162" s="73"/>
      <c r="T162" s="73"/>
      <c r="U162" s="73"/>
      <c r="V162" s="73"/>
      <c r="W162" s="73"/>
      <c r="X162" s="73"/>
      <c r="Y162" s="73"/>
      <c r="Z162" s="73"/>
      <c r="AA162" s="73"/>
      <c r="AB162" s="73"/>
      <c r="AC162" s="73"/>
      <c r="AD162" s="73"/>
      <c r="AE162" s="73"/>
      <c r="AF162" s="73"/>
      <c r="AG162" s="73"/>
    </row>
    <row r="163" spans="1:33" ht="20.100000000000001" customHeight="1" x14ac:dyDescent="0.2">
      <c r="A163" s="33"/>
      <c r="B163" s="33"/>
      <c r="C163" s="33"/>
      <c r="D163" s="33"/>
      <c r="E163" s="33"/>
      <c r="F163" s="33"/>
      <c r="G163" s="33"/>
      <c r="H163" s="33"/>
      <c r="I163" s="33"/>
      <c r="J163" s="33"/>
      <c r="K163" s="33"/>
      <c r="L163" s="33"/>
      <c r="M163" s="33"/>
      <c r="N163" s="33"/>
      <c r="O163" s="33"/>
      <c r="P163" s="73"/>
      <c r="Q163" s="73"/>
      <c r="R163" s="73"/>
      <c r="S163" s="73"/>
      <c r="T163" s="73"/>
      <c r="U163" s="73"/>
      <c r="V163" s="73"/>
      <c r="W163" s="73"/>
      <c r="X163" s="73"/>
      <c r="Y163" s="73"/>
      <c r="Z163" s="73"/>
      <c r="AA163" s="73"/>
      <c r="AB163" s="73"/>
      <c r="AC163" s="73"/>
      <c r="AD163" s="73"/>
      <c r="AE163" s="73"/>
      <c r="AF163" s="73"/>
      <c r="AG163" s="73"/>
    </row>
    <row r="164" spans="1:33" ht="20.100000000000001" customHeight="1" x14ac:dyDescent="0.2">
      <c r="A164" s="33"/>
      <c r="B164" s="33"/>
      <c r="C164" s="33"/>
      <c r="D164" s="33"/>
      <c r="E164" s="33"/>
      <c r="F164" s="33"/>
      <c r="G164" s="33"/>
      <c r="H164" s="33"/>
      <c r="I164" s="33"/>
      <c r="J164" s="33"/>
      <c r="K164" s="33"/>
      <c r="L164" s="33"/>
      <c r="M164" s="33"/>
      <c r="N164" s="33"/>
      <c r="O164" s="33"/>
      <c r="P164" s="73"/>
      <c r="Q164" s="73"/>
      <c r="R164" s="73"/>
      <c r="S164" s="73"/>
      <c r="T164" s="73"/>
      <c r="U164" s="73"/>
      <c r="V164" s="73"/>
      <c r="W164" s="73"/>
      <c r="X164" s="73"/>
      <c r="Y164" s="73"/>
      <c r="Z164" s="73"/>
      <c r="AA164" s="73"/>
      <c r="AB164" s="73"/>
      <c r="AC164" s="73"/>
      <c r="AD164" s="73"/>
      <c r="AE164" s="73"/>
      <c r="AF164" s="73"/>
      <c r="AG164" s="73"/>
    </row>
    <row r="165" spans="1:33" ht="20.100000000000001" customHeight="1" x14ac:dyDescent="0.2">
      <c r="A165" s="33"/>
      <c r="B165" s="33"/>
      <c r="C165" s="33"/>
      <c r="D165" s="33"/>
      <c r="E165" s="33"/>
      <c r="F165" s="33"/>
      <c r="G165" s="33"/>
      <c r="H165" s="33"/>
      <c r="I165" s="33"/>
      <c r="J165" s="33"/>
      <c r="K165" s="33"/>
      <c r="L165" s="33"/>
      <c r="M165" s="33"/>
      <c r="N165" s="33"/>
      <c r="O165" s="33"/>
      <c r="P165" s="73"/>
      <c r="Q165" s="73"/>
      <c r="R165" s="73"/>
      <c r="S165" s="73"/>
      <c r="T165" s="73"/>
      <c r="U165" s="73"/>
      <c r="V165" s="73"/>
      <c r="W165" s="73"/>
      <c r="X165" s="73"/>
      <c r="Y165" s="73"/>
      <c r="Z165" s="73"/>
      <c r="AA165" s="73"/>
      <c r="AB165" s="73"/>
      <c r="AC165" s="73"/>
      <c r="AD165" s="73"/>
      <c r="AE165" s="73"/>
      <c r="AF165" s="73"/>
      <c r="AG165" s="73"/>
    </row>
    <row r="166" spans="1:33" ht="20.100000000000001" customHeight="1" x14ac:dyDescent="0.2">
      <c r="A166" s="33"/>
      <c r="B166" s="33"/>
      <c r="C166" s="33"/>
      <c r="D166" s="33"/>
      <c r="E166" s="33"/>
      <c r="F166" s="33"/>
      <c r="G166" s="33"/>
      <c r="H166" s="33"/>
      <c r="I166" s="33"/>
      <c r="J166" s="33"/>
      <c r="K166" s="33"/>
      <c r="L166" s="33"/>
      <c r="M166" s="33"/>
      <c r="N166" s="33"/>
      <c r="O166" s="33"/>
      <c r="P166" s="73"/>
      <c r="Q166" s="73"/>
      <c r="R166" s="73"/>
      <c r="S166" s="73"/>
      <c r="T166" s="73"/>
      <c r="U166" s="73"/>
      <c r="V166" s="73"/>
      <c r="W166" s="73"/>
      <c r="X166" s="73"/>
      <c r="Y166" s="73"/>
      <c r="Z166" s="73"/>
      <c r="AA166" s="73"/>
      <c r="AB166" s="73"/>
      <c r="AC166" s="73"/>
      <c r="AD166" s="73"/>
      <c r="AE166" s="73"/>
      <c r="AF166" s="73"/>
      <c r="AG166" s="73"/>
    </row>
    <row r="167" spans="1:33" ht="20.100000000000001" customHeight="1" x14ac:dyDescent="0.2">
      <c r="A167" s="33"/>
      <c r="B167" s="33"/>
      <c r="C167" s="33"/>
      <c r="D167" s="33"/>
      <c r="E167" s="33"/>
      <c r="F167" s="33"/>
      <c r="G167" s="33"/>
      <c r="H167" s="33"/>
      <c r="I167" s="33"/>
      <c r="J167" s="33"/>
      <c r="K167" s="33"/>
      <c r="L167" s="33"/>
      <c r="M167" s="33"/>
      <c r="N167" s="33"/>
      <c r="O167" s="33"/>
      <c r="P167" s="73"/>
      <c r="Q167" s="73"/>
      <c r="R167" s="73"/>
      <c r="S167" s="73"/>
      <c r="T167" s="73"/>
      <c r="U167" s="73"/>
      <c r="V167" s="73"/>
      <c r="W167" s="73"/>
      <c r="X167" s="73"/>
      <c r="Y167" s="73"/>
      <c r="Z167" s="73"/>
      <c r="AA167" s="73"/>
      <c r="AB167" s="73"/>
      <c r="AC167" s="73"/>
      <c r="AD167" s="73"/>
      <c r="AE167" s="73"/>
      <c r="AF167" s="73"/>
      <c r="AG167" s="73"/>
    </row>
    <row r="168" spans="1:33" ht="20.100000000000001" customHeight="1" x14ac:dyDescent="0.2">
      <c r="A168" s="33"/>
      <c r="B168" s="33"/>
      <c r="C168" s="33"/>
      <c r="D168" s="33"/>
      <c r="E168" s="33"/>
      <c r="F168" s="33"/>
      <c r="G168" s="33"/>
      <c r="H168" s="33"/>
      <c r="I168" s="33"/>
      <c r="J168" s="33"/>
      <c r="K168" s="33"/>
      <c r="L168" s="33"/>
      <c r="M168" s="33"/>
      <c r="N168" s="33"/>
      <c r="O168" s="33"/>
      <c r="P168" s="73"/>
      <c r="Q168" s="73"/>
      <c r="R168" s="73"/>
      <c r="S168" s="73"/>
      <c r="T168" s="73"/>
      <c r="U168" s="73"/>
      <c r="V168" s="73"/>
      <c r="W168" s="73"/>
      <c r="X168" s="73"/>
      <c r="Y168" s="73"/>
      <c r="Z168" s="73"/>
      <c r="AA168" s="73"/>
      <c r="AB168" s="73"/>
      <c r="AC168" s="73"/>
      <c r="AD168" s="73"/>
      <c r="AE168" s="73"/>
      <c r="AF168" s="73"/>
      <c r="AG168" s="73"/>
    </row>
    <row r="169" spans="1:33" ht="20.100000000000001" customHeight="1" x14ac:dyDescent="0.2">
      <c r="A169" s="33"/>
      <c r="B169" s="33"/>
      <c r="C169" s="33"/>
      <c r="D169" s="33"/>
      <c r="E169" s="33"/>
      <c r="F169" s="33"/>
      <c r="G169" s="33"/>
      <c r="H169" s="33"/>
      <c r="I169" s="33"/>
      <c r="J169" s="33"/>
      <c r="K169" s="33"/>
      <c r="L169" s="33"/>
      <c r="M169" s="33"/>
      <c r="N169" s="33"/>
      <c r="O169" s="33"/>
      <c r="P169" s="73"/>
      <c r="Q169" s="73"/>
      <c r="R169" s="73"/>
      <c r="S169" s="73"/>
      <c r="T169" s="73"/>
      <c r="U169" s="73"/>
      <c r="V169" s="73"/>
      <c r="W169" s="73"/>
      <c r="X169" s="73"/>
      <c r="Y169" s="73"/>
      <c r="Z169" s="73"/>
      <c r="AA169" s="73"/>
      <c r="AB169" s="73"/>
      <c r="AC169" s="73"/>
      <c r="AD169" s="73"/>
      <c r="AE169" s="73"/>
      <c r="AF169" s="73"/>
      <c r="AG169" s="73"/>
    </row>
    <row r="170" spans="1:33" ht="20.100000000000001" customHeight="1" x14ac:dyDescent="0.2">
      <c r="A170" s="33"/>
      <c r="B170" s="33"/>
      <c r="C170" s="33"/>
      <c r="D170" s="33"/>
      <c r="E170" s="33"/>
      <c r="F170" s="33"/>
      <c r="G170" s="33"/>
      <c r="H170" s="33"/>
      <c r="I170" s="33"/>
      <c r="J170" s="33"/>
      <c r="K170" s="33"/>
      <c r="L170" s="33"/>
      <c r="M170" s="33"/>
      <c r="N170" s="33"/>
      <c r="O170" s="33"/>
      <c r="P170" s="73"/>
      <c r="Q170" s="73"/>
      <c r="R170" s="73"/>
      <c r="S170" s="73"/>
      <c r="T170" s="73"/>
      <c r="U170" s="73"/>
      <c r="V170" s="73"/>
      <c r="W170" s="73"/>
      <c r="X170" s="73"/>
      <c r="Y170" s="73"/>
      <c r="Z170" s="73"/>
      <c r="AA170" s="73"/>
      <c r="AB170" s="73"/>
      <c r="AC170" s="73"/>
      <c r="AD170" s="73"/>
      <c r="AE170" s="73"/>
      <c r="AF170" s="73"/>
      <c r="AG170" s="73"/>
    </row>
    <row r="171" spans="1:33" ht="20.100000000000001" customHeight="1" x14ac:dyDescent="0.2">
      <c r="A171" s="33"/>
      <c r="B171" s="33"/>
      <c r="C171" s="33"/>
      <c r="D171" s="33"/>
      <c r="E171" s="33"/>
      <c r="F171" s="33"/>
      <c r="G171" s="33"/>
      <c r="H171" s="33"/>
      <c r="I171" s="33"/>
      <c r="J171" s="33"/>
      <c r="K171" s="33"/>
      <c r="L171" s="33"/>
      <c r="M171" s="33"/>
      <c r="N171" s="33"/>
      <c r="O171" s="33"/>
      <c r="P171" s="73"/>
      <c r="Q171" s="73"/>
      <c r="R171" s="73"/>
      <c r="S171" s="73"/>
      <c r="T171" s="73"/>
      <c r="U171" s="73"/>
      <c r="V171" s="73"/>
      <c r="W171" s="73"/>
      <c r="X171" s="73"/>
      <c r="Y171" s="73"/>
      <c r="Z171" s="73"/>
      <c r="AA171" s="73"/>
      <c r="AB171" s="73"/>
      <c r="AC171" s="73"/>
      <c r="AD171" s="73"/>
      <c r="AE171" s="73"/>
      <c r="AF171" s="73"/>
      <c r="AG171" s="73"/>
    </row>
    <row r="172" spans="1:33" ht="20.100000000000001" customHeight="1" x14ac:dyDescent="0.2">
      <c r="A172" s="33"/>
      <c r="B172" s="33"/>
      <c r="C172" s="33"/>
      <c r="D172" s="33"/>
      <c r="E172" s="33"/>
      <c r="F172" s="33"/>
      <c r="G172" s="33"/>
      <c r="H172" s="33"/>
      <c r="I172" s="33"/>
      <c r="J172" s="33"/>
      <c r="K172" s="33"/>
      <c r="L172" s="33"/>
      <c r="M172" s="33"/>
      <c r="N172" s="33"/>
      <c r="O172" s="33"/>
      <c r="P172" s="73"/>
      <c r="Q172" s="73"/>
      <c r="R172" s="73"/>
      <c r="S172" s="73"/>
      <c r="T172" s="73"/>
      <c r="U172" s="73"/>
      <c r="V172" s="73"/>
      <c r="W172" s="73"/>
      <c r="X172" s="73"/>
      <c r="Y172" s="73"/>
      <c r="Z172" s="73"/>
      <c r="AA172" s="73"/>
      <c r="AB172" s="73"/>
      <c r="AC172" s="73"/>
      <c r="AD172" s="73"/>
      <c r="AE172" s="73"/>
      <c r="AF172" s="73"/>
      <c r="AG172" s="73"/>
    </row>
    <row r="173" spans="1:33" ht="20.100000000000001" customHeight="1" x14ac:dyDescent="0.2">
      <c r="A173" s="33"/>
      <c r="B173" s="33"/>
      <c r="C173" s="33"/>
      <c r="D173" s="33"/>
      <c r="E173" s="33"/>
      <c r="F173" s="33"/>
      <c r="G173" s="33"/>
      <c r="H173" s="33"/>
      <c r="I173" s="33"/>
      <c r="J173" s="33"/>
      <c r="K173" s="33"/>
      <c r="L173" s="33"/>
      <c r="M173" s="33"/>
      <c r="N173" s="33"/>
      <c r="O173" s="33"/>
      <c r="P173" s="73"/>
      <c r="Q173" s="73"/>
      <c r="R173" s="73"/>
      <c r="S173" s="73"/>
      <c r="T173" s="73"/>
      <c r="U173" s="73"/>
      <c r="V173" s="73"/>
      <c r="W173" s="73"/>
      <c r="X173" s="73"/>
      <c r="Y173" s="73"/>
      <c r="Z173" s="73"/>
      <c r="AA173" s="73"/>
      <c r="AB173" s="73"/>
      <c r="AC173" s="73"/>
      <c r="AD173" s="73"/>
      <c r="AE173" s="73"/>
      <c r="AF173" s="73"/>
      <c r="AG173" s="73"/>
    </row>
    <row r="174" spans="1:33" ht="20.100000000000001" customHeight="1" x14ac:dyDescent="0.2">
      <c r="A174" s="33"/>
      <c r="B174" s="33"/>
      <c r="C174" s="33"/>
      <c r="D174" s="33"/>
      <c r="E174" s="33"/>
      <c r="F174" s="33"/>
      <c r="G174" s="33"/>
      <c r="H174" s="33"/>
      <c r="I174" s="33"/>
      <c r="J174" s="33"/>
      <c r="K174" s="33"/>
      <c r="L174" s="33"/>
      <c r="M174" s="33"/>
      <c r="N174" s="33"/>
      <c r="O174" s="33"/>
      <c r="P174" s="73"/>
      <c r="Q174" s="73"/>
      <c r="R174" s="73"/>
      <c r="S174" s="73"/>
      <c r="T174" s="73"/>
      <c r="U174" s="73"/>
      <c r="V174" s="73"/>
      <c r="W174" s="73"/>
      <c r="X174" s="73"/>
      <c r="Y174" s="73"/>
      <c r="Z174" s="73"/>
      <c r="AA174" s="73"/>
      <c r="AB174" s="73"/>
      <c r="AC174" s="73"/>
      <c r="AD174" s="73"/>
      <c r="AE174" s="73"/>
      <c r="AF174" s="73"/>
      <c r="AG174" s="73"/>
    </row>
    <row r="175" spans="1:33" ht="20.100000000000001" customHeight="1" x14ac:dyDescent="0.2">
      <c r="A175" s="33"/>
      <c r="B175" s="33"/>
      <c r="C175" s="33"/>
      <c r="D175" s="33"/>
      <c r="E175" s="33"/>
      <c r="F175" s="33"/>
      <c r="G175" s="33"/>
      <c r="H175" s="33"/>
      <c r="I175" s="33"/>
      <c r="J175" s="33"/>
      <c r="K175" s="33"/>
      <c r="L175" s="33"/>
      <c r="M175" s="33"/>
      <c r="N175" s="33"/>
      <c r="O175" s="33"/>
      <c r="P175" s="73"/>
      <c r="Q175" s="73"/>
      <c r="R175" s="73"/>
      <c r="S175" s="73"/>
      <c r="T175" s="73"/>
      <c r="U175" s="73"/>
      <c r="V175" s="73"/>
      <c r="W175" s="73"/>
      <c r="X175" s="73"/>
      <c r="Y175" s="73"/>
      <c r="Z175" s="73"/>
      <c r="AA175" s="73"/>
      <c r="AB175" s="73"/>
      <c r="AC175" s="73"/>
      <c r="AD175" s="73"/>
      <c r="AE175" s="73"/>
      <c r="AF175" s="73"/>
      <c r="AG175" s="73"/>
    </row>
    <row r="176" spans="1:33" ht="20.100000000000001" customHeight="1" x14ac:dyDescent="0.2">
      <c r="A176" s="33"/>
      <c r="B176" s="33"/>
      <c r="C176" s="33"/>
      <c r="D176" s="33"/>
      <c r="E176" s="33"/>
      <c r="F176" s="33"/>
      <c r="G176" s="33"/>
      <c r="H176" s="33"/>
      <c r="I176" s="33"/>
      <c r="J176" s="33"/>
      <c r="K176" s="33"/>
      <c r="L176" s="33"/>
      <c r="M176" s="33"/>
      <c r="N176" s="33"/>
      <c r="O176" s="33"/>
      <c r="P176" s="73"/>
      <c r="Q176" s="73"/>
      <c r="R176" s="73"/>
      <c r="S176" s="73"/>
      <c r="T176" s="73"/>
      <c r="U176" s="73"/>
      <c r="V176" s="73"/>
      <c r="W176" s="73"/>
      <c r="X176" s="73"/>
      <c r="Y176" s="73"/>
      <c r="Z176" s="73"/>
      <c r="AA176" s="73"/>
      <c r="AB176" s="73"/>
      <c r="AC176" s="73"/>
      <c r="AD176" s="73"/>
      <c r="AE176" s="73"/>
      <c r="AF176" s="73"/>
      <c r="AG176" s="73"/>
    </row>
    <row r="177" spans="1:33" ht="20.100000000000001" customHeight="1" x14ac:dyDescent="0.2">
      <c r="A177" s="33"/>
      <c r="B177" s="33"/>
      <c r="C177" s="33"/>
      <c r="D177" s="33"/>
      <c r="E177" s="33"/>
      <c r="F177" s="33"/>
      <c r="G177" s="33"/>
      <c r="H177" s="33"/>
      <c r="I177" s="33"/>
      <c r="J177" s="33"/>
      <c r="K177" s="33"/>
      <c r="L177" s="33"/>
      <c r="M177" s="33"/>
      <c r="N177" s="33"/>
      <c r="O177" s="33"/>
      <c r="P177" s="73"/>
      <c r="Q177" s="73"/>
      <c r="R177" s="73"/>
      <c r="S177" s="73"/>
      <c r="T177" s="73"/>
      <c r="U177" s="73"/>
      <c r="V177" s="73"/>
      <c r="W177" s="73"/>
      <c r="X177" s="73"/>
      <c r="Y177" s="73"/>
      <c r="Z177" s="73"/>
      <c r="AA177" s="73"/>
      <c r="AB177" s="73"/>
      <c r="AC177" s="73"/>
      <c r="AD177" s="73"/>
      <c r="AE177" s="73"/>
      <c r="AF177" s="73"/>
      <c r="AG177" s="73"/>
    </row>
    <row r="178" spans="1:33" ht="20.100000000000001" customHeight="1" x14ac:dyDescent="0.2">
      <c r="A178" s="33"/>
      <c r="B178" s="33"/>
      <c r="C178" s="33"/>
      <c r="D178" s="33"/>
      <c r="E178" s="33"/>
      <c r="F178" s="33"/>
      <c r="G178" s="33"/>
      <c r="H178" s="33"/>
      <c r="I178" s="33"/>
      <c r="J178" s="33"/>
      <c r="K178" s="33"/>
      <c r="L178" s="33"/>
      <c r="M178" s="33"/>
      <c r="N178" s="33"/>
      <c r="O178" s="33"/>
      <c r="P178" s="73"/>
      <c r="Q178" s="73"/>
      <c r="R178" s="73"/>
      <c r="S178" s="73"/>
      <c r="T178" s="73"/>
      <c r="U178" s="73"/>
      <c r="V178" s="73"/>
      <c r="W178" s="73"/>
      <c r="X178" s="73"/>
      <c r="Y178" s="73"/>
      <c r="Z178" s="73"/>
      <c r="AA178" s="73"/>
      <c r="AB178" s="73"/>
      <c r="AC178" s="73"/>
      <c r="AD178" s="73"/>
      <c r="AE178" s="73"/>
      <c r="AF178" s="73"/>
      <c r="AG178" s="73"/>
    </row>
    <row r="179" spans="1:33" ht="20.100000000000001" customHeight="1" x14ac:dyDescent="0.2">
      <c r="A179" s="33"/>
      <c r="B179" s="33"/>
      <c r="C179" s="33"/>
      <c r="D179" s="33"/>
      <c r="E179" s="33"/>
      <c r="F179" s="33"/>
      <c r="G179" s="33"/>
      <c r="H179" s="33"/>
      <c r="I179" s="33"/>
      <c r="J179" s="33"/>
      <c r="K179" s="33"/>
      <c r="L179" s="33"/>
      <c r="M179" s="33"/>
      <c r="N179" s="33"/>
      <c r="O179" s="33"/>
      <c r="P179" s="73"/>
      <c r="Q179" s="73"/>
      <c r="R179" s="73"/>
      <c r="S179" s="73"/>
      <c r="T179" s="73"/>
      <c r="U179" s="73"/>
      <c r="V179" s="73"/>
      <c r="W179" s="73"/>
      <c r="X179" s="73"/>
      <c r="Y179" s="73"/>
      <c r="Z179" s="73"/>
      <c r="AA179" s="73"/>
      <c r="AB179" s="73"/>
      <c r="AC179" s="73"/>
      <c r="AD179" s="73"/>
      <c r="AE179" s="73"/>
      <c r="AF179" s="73"/>
      <c r="AG179" s="73"/>
    </row>
    <row r="180" spans="1:33" ht="20.100000000000001" customHeight="1" x14ac:dyDescent="0.2">
      <c r="A180" s="33"/>
      <c r="B180" s="33"/>
      <c r="C180" s="33"/>
      <c r="D180" s="33"/>
      <c r="E180" s="33"/>
      <c r="F180" s="33"/>
      <c r="G180" s="33"/>
      <c r="H180" s="33"/>
      <c r="I180" s="33"/>
      <c r="J180" s="33"/>
      <c r="K180" s="33"/>
      <c r="L180" s="33"/>
      <c r="M180" s="33"/>
      <c r="N180" s="33"/>
      <c r="O180" s="33"/>
      <c r="P180" s="73"/>
      <c r="Q180" s="73"/>
      <c r="R180" s="73"/>
      <c r="S180" s="73"/>
      <c r="T180" s="73"/>
      <c r="U180" s="73"/>
      <c r="V180" s="73"/>
      <c r="W180" s="73"/>
      <c r="X180" s="73"/>
      <c r="Y180" s="73"/>
      <c r="Z180" s="73"/>
      <c r="AA180" s="73"/>
      <c r="AB180" s="73"/>
      <c r="AC180" s="73"/>
      <c r="AD180" s="73"/>
      <c r="AE180" s="73"/>
      <c r="AF180" s="73"/>
      <c r="AG180" s="73"/>
    </row>
    <row r="181" spans="1:33" ht="20.100000000000001" customHeight="1" x14ac:dyDescent="0.2">
      <c r="A181" s="33"/>
      <c r="B181" s="33"/>
      <c r="C181" s="33"/>
      <c r="D181" s="33"/>
      <c r="E181" s="33"/>
      <c r="F181" s="33"/>
      <c r="G181" s="33"/>
      <c r="H181" s="33"/>
      <c r="I181" s="33"/>
      <c r="J181" s="33"/>
      <c r="K181" s="33"/>
      <c r="L181" s="33"/>
      <c r="M181" s="33"/>
      <c r="N181" s="33"/>
      <c r="O181" s="33"/>
      <c r="P181" s="73"/>
      <c r="Q181" s="73"/>
      <c r="R181" s="73"/>
      <c r="S181" s="73"/>
      <c r="T181" s="73"/>
      <c r="U181" s="73"/>
      <c r="V181" s="73"/>
      <c r="W181" s="73"/>
      <c r="X181" s="73"/>
      <c r="Y181" s="73"/>
      <c r="Z181" s="73"/>
      <c r="AA181" s="73"/>
      <c r="AB181" s="73"/>
      <c r="AC181" s="73"/>
      <c r="AD181" s="73"/>
      <c r="AE181" s="73"/>
      <c r="AF181" s="73"/>
      <c r="AG181" s="73"/>
    </row>
    <row r="182" spans="1:33" ht="20.100000000000001" customHeight="1" x14ac:dyDescent="0.2">
      <c r="A182" s="33"/>
      <c r="B182" s="33"/>
      <c r="C182" s="33"/>
      <c r="D182" s="33"/>
      <c r="E182" s="33"/>
      <c r="F182" s="33"/>
      <c r="G182" s="33"/>
      <c r="H182" s="33"/>
      <c r="I182" s="33"/>
      <c r="J182" s="33"/>
      <c r="K182" s="33"/>
      <c r="L182" s="33"/>
      <c r="M182" s="33"/>
      <c r="N182" s="33"/>
      <c r="O182" s="33"/>
      <c r="P182" s="73"/>
      <c r="Q182" s="73"/>
      <c r="R182" s="73"/>
      <c r="S182" s="73"/>
      <c r="T182" s="73"/>
      <c r="U182" s="73"/>
      <c r="V182" s="73"/>
      <c r="W182" s="73"/>
      <c r="X182" s="73"/>
      <c r="Y182" s="73"/>
      <c r="Z182" s="73"/>
      <c r="AA182" s="73"/>
      <c r="AB182" s="73"/>
      <c r="AC182" s="73"/>
      <c r="AD182" s="73"/>
      <c r="AE182" s="73"/>
      <c r="AF182" s="73"/>
      <c r="AG182" s="73"/>
    </row>
    <row r="183" spans="1:33" ht="20.100000000000001" customHeight="1" x14ac:dyDescent="0.2">
      <c r="A183" s="33"/>
      <c r="B183" s="33"/>
      <c r="C183" s="33"/>
      <c r="D183" s="33"/>
      <c r="E183" s="33"/>
      <c r="F183" s="33"/>
      <c r="G183" s="33"/>
      <c r="H183" s="33"/>
      <c r="I183" s="33"/>
      <c r="J183" s="33"/>
      <c r="K183" s="33"/>
      <c r="L183" s="33"/>
      <c r="M183" s="33"/>
      <c r="N183" s="33"/>
      <c r="O183" s="33"/>
      <c r="P183" s="73"/>
      <c r="Q183" s="73"/>
      <c r="R183" s="73"/>
      <c r="S183" s="73"/>
      <c r="T183" s="73"/>
      <c r="U183" s="73"/>
      <c r="V183" s="73"/>
      <c r="W183" s="73"/>
      <c r="X183" s="73"/>
      <c r="Y183" s="73"/>
      <c r="Z183" s="73"/>
      <c r="AA183" s="73"/>
      <c r="AB183" s="73"/>
      <c r="AC183" s="73"/>
      <c r="AD183" s="73"/>
      <c r="AE183" s="73"/>
      <c r="AF183" s="73"/>
      <c r="AG183" s="73"/>
    </row>
    <row r="184" spans="1:33" ht="20.100000000000001" customHeight="1" x14ac:dyDescent="0.2">
      <c r="A184" s="33"/>
      <c r="B184" s="33"/>
      <c r="C184" s="33"/>
      <c r="D184" s="33"/>
      <c r="E184" s="33"/>
      <c r="F184" s="33"/>
      <c r="G184" s="33"/>
      <c r="H184" s="33"/>
      <c r="I184" s="33"/>
      <c r="J184" s="33"/>
      <c r="K184" s="33"/>
      <c r="L184" s="33"/>
      <c r="M184" s="33"/>
      <c r="N184" s="33"/>
      <c r="O184" s="33"/>
      <c r="P184" s="73"/>
      <c r="Q184" s="73"/>
      <c r="R184" s="73"/>
      <c r="S184" s="73"/>
      <c r="T184" s="73"/>
      <c r="U184" s="73"/>
      <c r="V184" s="73"/>
      <c r="W184" s="73"/>
      <c r="X184" s="73"/>
      <c r="Y184" s="73"/>
      <c r="Z184" s="73"/>
      <c r="AA184" s="73"/>
      <c r="AB184" s="73"/>
      <c r="AC184" s="73"/>
      <c r="AD184" s="73"/>
      <c r="AE184" s="73"/>
      <c r="AF184" s="73"/>
      <c r="AG184" s="73"/>
    </row>
    <row r="185" spans="1:33" ht="20.100000000000001" customHeight="1" x14ac:dyDescent="0.2">
      <c r="A185" s="33"/>
      <c r="B185" s="33"/>
      <c r="C185" s="33"/>
      <c r="D185" s="33"/>
      <c r="E185" s="33"/>
      <c r="F185" s="33"/>
      <c r="G185" s="33"/>
      <c r="H185" s="33"/>
      <c r="I185" s="33"/>
      <c r="J185" s="33"/>
      <c r="K185" s="33"/>
      <c r="L185" s="33"/>
      <c r="M185" s="33"/>
      <c r="N185" s="33"/>
      <c r="O185" s="33"/>
      <c r="P185" s="73"/>
      <c r="Q185" s="73"/>
      <c r="R185" s="73"/>
      <c r="S185" s="73"/>
      <c r="T185" s="73"/>
      <c r="U185" s="73"/>
      <c r="V185" s="73"/>
      <c r="W185" s="73"/>
      <c r="X185" s="73"/>
      <c r="Y185" s="73"/>
      <c r="Z185" s="73"/>
      <c r="AA185" s="73"/>
      <c r="AB185" s="73"/>
      <c r="AC185" s="73"/>
      <c r="AD185" s="73"/>
      <c r="AE185" s="73"/>
      <c r="AF185" s="73"/>
      <c r="AG185" s="73"/>
    </row>
    <row r="186" spans="1:33" ht="20.100000000000001" customHeight="1" x14ac:dyDescent="0.2">
      <c r="A186" s="33"/>
      <c r="B186" s="33"/>
      <c r="C186" s="33"/>
      <c r="D186" s="33"/>
      <c r="E186" s="33"/>
      <c r="F186" s="33"/>
      <c r="G186" s="33"/>
      <c r="H186" s="33"/>
      <c r="I186" s="33"/>
      <c r="J186" s="33"/>
      <c r="K186" s="33"/>
      <c r="L186" s="33"/>
      <c r="M186" s="33"/>
      <c r="N186" s="33"/>
      <c r="O186" s="33"/>
      <c r="P186" s="73"/>
      <c r="Q186" s="73"/>
      <c r="R186" s="73"/>
      <c r="S186" s="73"/>
      <c r="T186" s="73"/>
      <c r="U186" s="73"/>
      <c r="V186" s="73"/>
      <c r="W186" s="73"/>
      <c r="X186" s="73"/>
      <c r="Y186" s="73"/>
      <c r="Z186" s="73"/>
      <c r="AA186" s="73"/>
      <c r="AB186" s="73"/>
      <c r="AC186" s="73"/>
      <c r="AD186" s="73"/>
      <c r="AE186" s="73"/>
      <c r="AF186" s="73"/>
      <c r="AG186" s="73"/>
    </row>
    <row r="187" spans="1:33" ht="20.100000000000001" customHeight="1" x14ac:dyDescent="0.2">
      <c r="A187" s="33"/>
      <c r="B187" s="33"/>
      <c r="C187" s="33"/>
      <c r="D187" s="33"/>
      <c r="E187" s="33"/>
      <c r="F187" s="33"/>
      <c r="G187" s="33"/>
      <c r="H187" s="33"/>
      <c r="I187" s="33"/>
      <c r="J187" s="33"/>
      <c r="K187" s="33"/>
      <c r="L187" s="33"/>
      <c r="M187" s="33"/>
      <c r="N187" s="33"/>
      <c r="O187" s="33"/>
      <c r="P187" s="73"/>
      <c r="Q187" s="73"/>
      <c r="R187" s="73"/>
      <c r="S187" s="73"/>
      <c r="T187" s="73"/>
      <c r="U187" s="73"/>
      <c r="V187" s="73"/>
      <c r="W187" s="73"/>
      <c r="X187" s="73"/>
      <c r="Y187" s="73"/>
      <c r="Z187" s="73"/>
      <c r="AA187" s="73"/>
      <c r="AB187" s="73"/>
      <c r="AC187" s="73"/>
      <c r="AD187" s="73"/>
      <c r="AE187" s="73"/>
      <c r="AF187" s="73"/>
      <c r="AG187" s="73"/>
    </row>
    <row r="188" spans="1:33" ht="20.100000000000001" customHeight="1" x14ac:dyDescent="0.2">
      <c r="A188" s="33"/>
      <c r="B188" s="33"/>
      <c r="C188" s="33"/>
      <c r="D188" s="33"/>
      <c r="E188" s="33"/>
      <c r="F188" s="33"/>
      <c r="G188" s="33"/>
      <c r="H188" s="33"/>
      <c r="I188" s="33"/>
      <c r="J188" s="33"/>
      <c r="K188" s="33"/>
      <c r="L188" s="33"/>
      <c r="M188" s="33"/>
      <c r="N188" s="33"/>
      <c r="O188" s="33"/>
      <c r="P188" s="73"/>
      <c r="Q188" s="73"/>
      <c r="R188" s="73"/>
      <c r="S188" s="73"/>
      <c r="T188" s="73"/>
      <c r="U188" s="73"/>
      <c r="V188" s="73"/>
      <c r="W188" s="73"/>
      <c r="X188" s="73"/>
      <c r="Y188" s="73"/>
      <c r="Z188" s="73"/>
      <c r="AA188" s="73"/>
      <c r="AB188" s="73"/>
      <c r="AC188" s="73"/>
      <c r="AD188" s="73"/>
      <c r="AE188" s="73"/>
      <c r="AF188" s="73"/>
      <c r="AG188" s="73"/>
    </row>
    <row r="189" spans="1:33" ht="20.100000000000001" customHeight="1" x14ac:dyDescent="0.2">
      <c r="A189" s="33"/>
      <c r="B189" s="33"/>
      <c r="C189" s="33"/>
      <c r="D189" s="33"/>
      <c r="E189" s="33"/>
      <c r="F189" s="33"/>
      <c r="G189" s="33"/>
      <c r="H189" s="33"/>
      <c r="I189" s="33"/>
      <c r="J189" s="33"/>
      <c r="K189" s="33"/>
      <c r="L189" s="33"/>
      <c r="M189" s="33"/>
      <c r="N189" s="33"/>
      <c r="O189" s="33"/>
      <c r="P189" s="73"/>
      <c r="Q189" s="73"/>
      <c r="R189" s="73"/>
      <c r="S189" s="73"/>
      <c r="T189" s="73"/>
      <c r="U189" s="73"/>
      <c r="V189" s="73"/>
      <c r="W189" s="73"/>
      <c r="X189" s="73"/>
      <c r="Y189" s="73"/>
      <c r="Z189" s="73"/>
      <c r="AA189" s="73"/>
      <c r="AB189" s="73"/>
      <c r="AC189" s="73"/>
      <c r="AD189" s="73"/>
      <c r="AE189" s="73"/>
      <c r="AF189" s="73"/>
      <c r="AG189" s="73"/>
    </row>
    <row r="190" spans="1:33" ht="20.100000000000001" customHeight="1" x14ac:dyDescent="0.2">
      <c r="A190" s="33"/>
      <c r="B190" s="33"/>
      <c r="C190" s="33"/>
      <c r="D190" s="33"/>
      <c r="E190" s="33"/>
      <c r="F190" s="33"/>
      <c r="G190" s="33"/>
      <c r="H190" s="33"/>
      <c r="I190" s="33"/>
      <c r="J190" s="33"/>
      <c r="K190" s="33"/>
      <c r="L190" s="33"/>
      <c r="M190" s="33"/>
      <c r="N190" s="33"/>
      <c r="O190" s="33"/>
      <c r="P190" s="73"/>
      <c r="Q190" s="73"/>
      <c r="R190" s="73"/>
      <c r="S190" s="73"/>
      <c r="T190" s="73"/>
      <c r="U190" s="73"/>
      <c r="V190" s="73"/>
      <c r="W190" s="73"/>
      <c r="X190" s="73"/>
      <c r="Y190" s="73"/>
      <c r="Z190" s="73"/>
      <c r="AA190" s="73"/>
      <c r="AB190" s="73"/>
      <c r="AC190" s="73"/>
      <c r="AD190" s="73"/>
      <c r="AE190" s="73"/>
      <c r="AF190" s="73"/>
      <c r="AG190" s="73"/>
    </row>
    <row r="191" spans="1:33" ht="20.100000000000001" customHeight="1" x14ac:dyDescent="0.2">
      <c r="A191" s="33"/>
      <c r="B191" s="33"/>
      <c r="C191" s="33"/>
      <c r="D191" s="33"/>
      <c r="E191" s="33"/>
      <c r="F191" s="33"/>
      <c r="G191" s="33"/>
      <c r="H191" s="33"/>
      <c r="I191" s="33"/>
      <c r="J191" s="33"/>
      <c r="K191" s="33"/>
      <c r="L191" s="33"/>
      <c r="M191" s="33"/>
      <c r="N191" s="33"/>
      <c r="O191" s="33"/>
      <c r="P191" s="73"/>
      <c r="Q191" s="73"/>
      <c r="R191" s="73"/>
      <c r="S191" s="73"/>
      <c r="T191" s="73"/>
      <c r="U191" s="73"/>
      <c r="V191" s="73"/>
      <c r="W191" s="73"/>
      <c r="X191" s="73"/>
      <c r="Y191" s="73"/>
      <c r="Z191" s="73"/>
      <c r="AA191" s="73"/>
      <c r="AB191" s="73"/>
      <c r="AC191" s="73"/>
      <c r="AD191" s="73"/>
      <c r="AE191" s="73"/>
      <c r="AF191" s="73"/>
      <c r="AG191" s="73"/>
    </row>
    <row r="192" spans="1:33" ht="20.100000000000001" customHeight="1" x14ac:dyDescent="0.2">
      <c r="A192" s="33"/>
      <c r="B192" s="33"/>
      <c r="C192" s="33"/>
      <c r="D192" s="33"/>
      <c r="E192" s="33"/>
      <c r="F192" s="33"/>
      <c r="G192" s="33"/>
      <c r="H192" s="33"/>
      <c r="I192" s="33"/>
      <c r="J192" s="33"/>
      <c r="K192" s="33"/>
      <c r="L192" s="33"/>
      <c r="M192" s="33"/>
      <c r="N192" s="33"/>
      <c r="O192" s="33"/>
      <c r="P192" s="73"/>
      <c r="Q192" s="73"/>
      <c r="R192" s="73"/>
      <c r="S192" s="73"/>
      <c r="T192" s="73"/>
      <c r="U192" s="73"/>
      <c r="V192" s="73"/>
      <c r="W192" s="73"/>
      <c r="X192" s="73"/>
      <c r="Y192" s="73"/>
      <c r="Z192" s="73"/>
      <c r="AA192" s="73"/>
      <c r="AB192" s="73"/>
      <c r="AC192" s="73"/>
      <c r="AD192" s="73"/>
      <c r="AE192" s="73"/>
      <c r="AF192" s="73"/>
      <c r="AG192" s="73"/>
    </row>
    <row r="193" spans="1:33" ht="20.100000000000001" customHeight="1" x14ac:dyDescent="0.2">
      <c r="A193" s="33"/>
      <c r="B193" s="33"/>
      <c r="C193" s="33"/>
      <c r="D193" s="33"/>
      <c r="E193" s="33"/>
      <c r="F193" s="33"/>
      <c r="G193" s="33"/>
      <c r="H193" s="33"/>
      <c r="I193" s="33"/>
      <c r="J193" s="33"/>
      <c r="K193" s="33"/>
      <c r="L193" s="33"/>
      <c r="M193" s="33"/>
      <c r="N193" s="33"/>
      <c r="O193" s="33"/>
      <c r="P193" s="73"/>
      <c r="Q193" s="73"/>
      <c r="R193" s="73"/>
      <c r="S193" s="73"/>
      <c r="T193" s="73"/>
      <c r="U193" s="73"/>
      <c r="V193" s="73"/>
      <c r="W193" s="73"/>
      <c r="X193" s="73"/>
      <c r="Y193" s="73"/>
      <c r="Z193" s="73"/>
      <c r="AA193" s="73"/>
      <c r="AB193" s="73"/>
      <c r="AC193" s="73"/>
      <c r="AD193" s="73"/>
      <c r="AE193" s="73"/>
      <c r="AF193" s="73"/>
      <c r="AG193" s="73"/>
    </row>
    <row r="194" spans="1:33" ht="20.100000000000001" customHeight="1" x14ac:dyDescent="0.2">
      <c r="A194" s="33"/>
      <c r="B194" s="33"/>
      <c r="C194" s="33"/>
      <c r="D194" s="33"/>
      <c r="E194" s="33"/>
      <c r="F194" s="33"/>
      <c r="G194" s="33"/>
      <c r="H194" s="33"/>
      <c r="I194" s="33"/>
      <c r="J194" s="33"/>
      <c r="K194" s="33"/>
      <c r="L194" s="33"/>
      <c r="M194" s="33"/>
      <c r="N194" s="33"/>
      <c r="O194" s="33"/>
      <c r="P194" s="73"/>
      <c r="Q194" s="73"/>
      <c r="R194" s="73"/>
      <c r="S194" s="73"/>
      <c r="T194" s="73"/>
      <c r="U194" s="73"/>
      <c r="V194" s="73"/>
      <c r="W194" s="73"/>
      <c r="X194" s="73"/>
      <c r="Y194" s="73"/>
      <c r="Z194" s="73"/>
      <c r="AA194" s="73"/>
      <c r="AB194" s="73"/>
      <c r="AC194" s="73"/>
      <c r="AD194" s="73"/>
      <c r="AE194" s="73"/>
      <c r="AF194" s="73"/>
      <c r="AG194" s="73"/>
    </row>
    <row r="195" spans="1:33" ht="20.100000000000001" customHeight="1" x14ac:dyDescent="0.2">
      <c r="A195" s="33"/>
      <c r="B195" s="33"/>
      <c r="C195" s="33"/>
      <c r="D195" s="33"/>
      <c r="E195" s="33"/>
      <c r="F195" s="33"/>
      <c r="G195" s="33"/>
      <c r="H195" s="33"/>
      <c r="I195" s="33"/>
      <c r="J195" s="33"/>
      <c r="K195" s="33"/>
      <c r="L195" s="33"/>
      <c r="M195" s="33"/>
      <c r="N195" s="33"/>
      <c r="O195" s="33"/>
      <c r="P195" s="73"/>
      <c r="Q195" s="73"/>
      <c r="R195" s="73"/>
      <c r="S195" s="73"/>
      <c r="T195" s="73"/>
      <c r="U195" s="73"/>
      <c r="V195" s="73"/>
      <c r="W195" s="73"/>
      <c r="X195" s="73"/>
      <c r="Y195" s="73"/>
      <c r="Z195" s="73"/>
      <c r="AA195" s="73"/>
      <c r="AB195" s="73"/>
      <c r="AC195" s="73"/>
      <c r="AD195" s="73"/>
      <c r="AE195" s="73"/>
      <c r="AF195" s="73"/>
      <c r="AG195" s="73"/>
    </row>
    <row r="196" spans="1:33" ht="20.100000000000001" customHeight="1" x14ac:dyDescent="0.2">
      <c r="A196" s="33"/>
      <c r="B196" s="33"/>
      <c r="C196" s="33"/>
      <c r="D196" s="33"/>
      <c r="E196" s="33"/>
      <c r="F196" s="33"/>
      <c r="G196" s="33"/>
      <c r="H196" s="33"/>
      <c r="I196" s="33"/>
      <c r="J196" s="33"/>
      <c r="K196" s="33"/>
      <c r="L196" s="33"/>
      <c r="M196" s="33"/>
      <c r="N196" s="33"/>
      <c r="O196" s="33"/>
      <c r="P196" s="73"/>
      <c r="Q196" s="73"/>
      <c r="R196" s="73"/>
      <c r="S196" s="73"/>
      <c r="T196" s="73"/>
      <c r="U196" s="73"/>
      <c r="V196" s="73"/>
      <c r="W196" s="73"/>
      <c r="X196" s="73"/>
      <c r="Y196" s="73"/>
      <c r="Z196" s="73"/>
      <c r="AA196" s="73"/>
      <c r="AB196" s="73"/>
      <c r="AC196" s="73"/>
      <c r="AD196" s="73"/>
      <c r="AE196" s="73"/>
      <c r="AF196" s="73"/>
      <c r="AG196" s="73"/>
    </row>
    <row r="197" spans="1:33" ht="20.100000000000001" customHeight="1" x14ac:dyDescent="0.2">
      <c r="A197" s="33"/>
      <c r="B197" s="33"/>
      <c r="C197" s="33"/>
      <c r="D197" s="33"/>
      <c r="E197" s="33"/>
      <c r="F197" s="33"/>
      <c r="G197" s="33"/>
      <c r="H197" s="33"/>
      <c r="I197" s="33"/>
      <c r="J197" s="33"/>
      <c r="K197" s="33"/>
      <c r="L197" s="33"/>
      <c r="M197" s="33"/>
      <c r="N197" s="33"/>
      <c r="O197" s="33"/>
      <c r="P197" s="73"/>
      <c r="Q197" s="73"/>
      <c r="R197" s="73"/>
      <c r="S197" s="73"/>
      <c r="T197" s="73"/>
      <c r="U197" s="73"/>
      <c r="V197" s="73"/>
      <c r="W197" s="73"/>
      <c r="X197" s="73"/>
      <c r="Y197" s="73"/>
      <c r="Z197" s="73"/>
      <c r="AA197" s="73"/>
      <c r="AB197" s="73"/>
      <c r="AC197" s="73"/>
      <c r="AD197" s="73"/>
      <c r="AE197" s="73"/>
      <c r="AF197" s="73"/>
      <c r="AG197" s="73"/>
    </row>
    <row r="198" spans="1:33" ht="20.100000000000001" customHeight="1" x14ac:dyDescent="0.2">
      <c r="A198" s="33"/>
      <c r="B198" s="33"/>
      <c r="C198" s="33"/>
      <c r="D198" s="33"/>
      <c r="E198" s="33"/>
      <c r="F198" s="33"/>
      <c r="G198" s="33"/>
      <c r="H198" s="33"/>
      <c r="I198" s="33"/>
      <c r="J198" s="33"/>
      <c r="K198" s="33"/>
      <c r="L198" s="33"/>
      <c r="M198" s="33"/>
      <c r="N198" s="33"/>
      <c r="O198" s="33"/>
      <c r="P198" s="73"/>
      <c r="Q198" s="73"/>
      <c r="R198" s="73"/>
      <c r="S198" s="73"/>
      <c r="T198" s="73"/>
      <c r="U198" s="73"/>
      <c r="V198" s="73"/>
      <c r="W198" s="73"/>
      <c r="X198" s="73"/>
      <c r="Y198" s="73"/>
      <c r="Z198" s="73"/>
      <c r="AA198" s="73"/>
      <c r="AB198" s="73"/>
      <c r="AC198" s="73"/>
      <c r="AD198" s="73"/>
      <c r="AE198" s="73"/>
      <c r="AF198" s="73"/>
      <c r="AG198" s="73"/>
    </row>
    <row r="199" spans="1:33" ht="20.100000000000001" customHeight="1" x14ac:dyDescent="0.2">
      <c r="A199" s="33"/>
      <c r="B199" s="33"/>
      <c r="C199" s="33"/>
      <c r="D199" s="33"/>
      <c r="E199" s="33"/>
      <c r="F199" s="33"/>
      <c r="G199" s="33"/>
      <c r="H199" s="33"/>
      <c r="I199" s="33"/>
      <c r="J199" s="33"/>
      <c r="K199" s="33"/>
      <c r="L199" s="33"/>
      <c r="M199" s="33"/>
      <c r="N199" s="33"/>
      <c r="O199" s="33"/>
      <c r="P199" s="73"/>
      <c r="Q199" s="73"/>
      <c r="R199" s="73"/>
      <c r="S199" s="73"/>
      <c r="T199" s="73"/>
      <c r="U199" s="73"/>
      <c r="V199" s="73"/>
      <c r="W199" s="73"/>
      <c r="X199" s="73"/>
      <c r="Y199" s="73"/>
      <c r="Z199" s="73"/>
      <c r="AA199" s="73"/>
      <c r="AB199" s="73"/>
      <c r="AC199" s="73"/>
      <c r="AD199" s="73"/>
      <c r="AE199" s="73"/>
      <c r="AF199" s="73"/>
      <c r="AG199" s="73"/>
    </row>
    <row r="200" spans="1:33" ht="20.100000000000001" customHeight="1" x14ac:dyDescent="0.2">
      <c r="A200" s="33"/>
      <c r="B200" s="33"/>
      <c r="C200" s="33"/>
      <c r="D200" s="33"/>
      <c r="E200" s="33"/>
      <c r="F200" s="33"/>
      <c r="G200" s="33"/>
      <c r="H200" s="33"/>
      <c r="I200" s="33"/>
      <c r="J200" s="33"/>
      <c r="K200" s="33"/>
      <c r="L200" s="33"/>
      <c r="M200" s="33"/>
      <c r="N200" s="33"/>
      <c r="O200" s="33"/>
      <c r="P200" s="73"/>
      <c r="Q200" s="73"/>
      <c r="R200" s="73"/>
      <c r="S200" s="73"/>
      <c r="T200" s="73"/>
      <c r="U200" s="73"/>
      <c r="V200" s="73"/>
      <c r="W200" s="73"/>
      <c r="X200" s="73"/>
      <c r="Y200" s="73"/>
      <c r="Z200" s="73"/>
      <c r="AA200" s="73"/>
      <c r="AB200" s="73"/>
      <c r="AC200" s="73"/>
      <c r="AD200" s="73"/>
      <c r="AE200" s="73"/>
      <c r="AF200" s="73"/>
      <c r="AG200" s="73"/>
    </row>
    <row r="201" spans="1:33" ht="20.100000000000001" customHeight="1" x14ac:dyDescent="0.2">
      <c r="A201" s="33"/>
      <c r="B201" s="33"/>
      <c r="C201" s="33"/>
      <c r="D201" s="33"/>
      <c r="E201" s="33"/>
      <c r="F201" s="33"/>
      <c r="G201" s="33"/>
      <c r="H201" s="33"/>
      <c r="I201" s="33"/>
      <c r="J201" s="33"/>
      <c r="K201" s="33"/>
      <c r="L201" s="33"/>
      <c r="M201" s="33"/>
      <c r="N201" s="33"/>
      <c r="O201" s="33"/>
      <c r="P201" s="73"/>
      <c r="Q201" s="73"/>
      <c r="R201" s="73"/>
      <c r="S201" s="73"/>
      <c r="T201" s="73"/>
      <c r="U201" s="73"/>
      <c r="V201" s="73"/>
      <c r="W201" s="73"/>
      <c r="X201" s="73"/>
      <c r="Y201" s="73"/>
      <c r="Z201" s="73"/>
      <c r="AA201" s="73"/>
      <c r="AB201" s="73"/>
      <c r="AC201" s="73"/>
      <c r="AD201" s="73"/>
      <c r="AE201" s="73"/>
      <c r="AF201" s="73"/>
      <c r="AG201" s="73"/>
    </row>
    <row r="202" spans="1:33" ht="20.100000000000001" customHeight="1" x14ac:dyDescent="0.2">
      <c r="A202" s="33"/>
      <c r="B202" s="33"/>
      <c r="C202" s="33"/>
      <c r="D202" s="33"/>
      <c r="E202" s="33"/>
      <c r="F202" s="33"/>
      <c r="G202" s="33"/>
      <c r="H202" s="33"/>
      <c r="I202" s="33"/>
      <c r="J202" s="33"/>
      <c r="K202" s="33"/>
      <c r="L202" s="33"/>
      <c r="M202" s="33"/>
      <c r="N202" s="33"/>
      <c r="O202" s="33"/>
      <c r="P202" s="73"/>
      <c r="Q202" s="73"/>
      <c r="R202" s="73"/>
      <c r="S202" s="73"/>
      <c r="T202" s="73"/>
      <c r="U202" s="73"/>
      <c r="V202" s="73"/>
      <c r="W202" s="73"/>
      <c r="X202" s="73"/>
      <c r="Y202" s="73"/>
      <c r="Z202" s="73"/>
      <c r="AA202" s="73"/>
      <c r="AB202" s="73"/>
      <c r="AC202" s="73"/>
      <c r="AD202" s="73"/>
      <c r="AE202" s="73"/>
      <c r="AF202" s="73"/>
      <c r="AG202" s="73"/>
    </row>
    <row r="203" spans="1:33" ht="20.100000000000001" customHeight="1" x14ac:dyDescent="0.2">
      <c r="A203" s="33"/>
      <c r="B203" s="33"/>
      <c r="C203" s="33"/>
      <c r="D203" s="33"/>
      <c r="E203" s="33"/>
      <c r="F203" s="33"/>
      <c r="G203" s="33"/>
      <c r="H203" s="33"/>
      <c r="I203" s="33"/>
      <c r="J203" s="33"/>
      <c r="K203" s="33"/>
      <c r="L203" s="33"/>
      <c r="M203" s="33"/>
      <c r="N203" s="33"/>
      <c r="O203" s="33"/>
      <c r="P203" s="73"/>
      <c r="Q203" s="73"/>
      <c r="R203" s="73"/>
      <c r="S203" s="73"/>
      <c r="T203" s="73"/>
      <c r="U203" s="73"/>
      <c r="V203" s="73"/>
      <c r="W203" s="73"/>
      <c r="X203" s="73"/>
      <c r="Y203" s="73"/>
      <c r="Z203" s="73"/>
      <c r="AA203" s="73"/>
      <c r="AB203" s="73"/>
      <c r="AC203" s="73"/>
      <c r="AD203" s="73"/>
      <c r="AE203" s="73"/>
      <c r="AF203" s="73"/>
      <c r="AG203" s="73"/>
    </row>
    <row r="204" spans="1:33" ht="20.100000000000001" customHeight="1" x14ac:dyDescent="0.2">
      <c r="A204" s="33"/>
      <c r="B204" s="33"/>
      <c r="C204" s="33"/>
      <c r="D204" s="33"/>
      <c r="E204" s="33"/>
      <c r="F204" s="33"/>
      <c r="G204" s="33"/>
      <c r="H204" s="33"/>
      <c r="I204" s="33"/>
      <c r="J204" s="33"/>
      <c r="K204" s="33"/>
      <c r="L204" s="33"/>
      <c r="M204" s="33"/>
      <c r="N204" s="33"/>
      <c r="O204" s="33"/>
      <c r="P204" s="73"/>
      <c r="Q204" s="73"/>
      <c r="R204" s="73"/>
      <c r="S204" s="73"/>
      <c r="T204" s="73"/>
      <c r="U204" s="73"/>
      <c r="V204" s="73"/>
      <c r="W204" s="73"/>
      <c r="X204" s="73"/>
      <c r="Y204" s="73"/>
      <c r="Z204" s="73"/>
      <c r="AA204" s="73"/>
      <c r="AB204" s="73"/>
      <c r="AC204" s="73"/>
      <c r="AD204" s="73"/>
      <c r="AE204" s="73"/>
      <c r="AF204" s="73"/>
      <c r="AG204" s="73"/>
    </row>
    <row r="205" spans="1:33" ht="20.100000000000001" customHeight="1" x14ac:dyDescent="0.2">
      <c r="A205" s="33"/>
      <c r="B205" s="33"/>
      <c r="C205" s="33"/>
      <c r="D205" s="33"/>
      <c r="E205" s="33"/>
      <c r="F205" s="33"/>
      <c r="G205" s="33"/>
      <c r="H205" s="33"/>
      <c r="I205" s="33"/>
      <c r="J205" s="33"/>
      <c r="K205" s="33"/>
      <c r="L205" s="33"/>
      <c r="M205" s="33"/>
      <c r="N205" s="33"/>
      <c r="O205" s="33"/>
      <c r="P205" s="73"/>
      <c r="Q205" s="73"/>
      <c r="R205" s="73"/>
      <c r="S205" s="73"/>
      <c r="T205" s="73"/>
      <c r="U205" s="73"/>
      <c r="V205" s="73"/>
      <c r="W205" s="73"/>
      <c r="X205" s="73"/>
      <c r="Y205" s="73"/>
      <c r="Z205" s="73"/>
      <c r="AA205" s="73"/>
      <c r="AB205" s="73"/>
      <c r="AC205" s="73"/>
      <c r="AD205" s="73"/>
      <c r="AE205" s="73"/>
      <c r="AF205" s="73"/>
      <c r="AG205" s="73"/>
    </row>
    <row r="206" spans="1:33" ht="20.100000000000001" customHeight="1" x14ac:dyDescent="0.2">
      <c r="A206" s="33"/>
      <c r="B206" s="33"/>
      <c r="C206" s="33"/>
      <c r="D206" s="33"/>
      <c r="E206" s="33"/>
      <c r="F206" s="33"/>
      <c r="G206" s="33"/>
      <c r="H206" s="33"/>
      <c r="I206" s="33"/>
      <c r="J206" s="33"/>
      <c r="K206" s="33"/>
      <c r="L206" s="33"/>
      <c r="M206" s="33"/>
      <c r="N206" s="33"/>
      <c r="O206" s="33"/>
      <c r="P206" s="73"/>
      <c r="Q206" s="73"/>
      <c r="R206" s="73"/>
      <c r="S206" s="73"/>
      <c r="T206" s="73"/>
      <c r="U206" s="73"/>
      <c r="V206" s="73"/>
      <c r="W206" s="73"/>
      <c r="X206" s="73"/>
      <c r="Y206" s="73"/>
      <c r="Z206" s="73"/>
      <c r="AA206" s="73"/>
      <c r="AB206" s="73"/>
      <c r="AC206" s="73"/>
      <c r="AD206" s="73"/>
      <c r="AE206" s="73"/>
      <c r="AF206" s="73"/>
      <c r="AG206" s="73"/>
    </row>
    <row r="207" spans="1:33" ht="20.100000000000001" customHeight="1" x14ac:dyDescent="0.2">
      <c r="A207" s="33"/>
      <c r="B207" s="33"/>
      <c r="C207" s="33"/>
      <c r="D207" s="33"/>
      <c r="E207" s="33"/>
      <c r="F207" s="33"/>
      <c r="G207" s="33"/>
      <c r="H207" s="33"/>
      <c r="I207" s="33"/>
      <c r="J207" s="33"/>
      <c r="K207" s="33"/>
      <c r="L207" s="33"/>
      <c r="M207" s="33"/>
      <c r="N207" s="33"/>
      <c r="O207" s="33"/>
      <c r="P207" s="73"/>
      <c r="Q207" s="73"/>
      <c r="R207" s="73"/>
      <c r="S207" s="73"/>
      <c r="T207" s="73"/>
      <c r="U207" s="73"/>
      <c r="V207" s="73"/>
      <c r="W207" s="73"/>
      <c r="X207" s="73"/>
      <c r="Y207" s="73"/>
      <c r="Z207" s="73"/>
      <c r="AA207" s="73"/>
      <c r="AB207" s="73"/>
      <c r="AC207" s="73"/>
      <c r="AD207" s="73"/>
      <c r="AE207" s="73"/>
      <c r="AF207" s="73"/>
      <c r="AG207" s="73"/>
    </row>
    <row r="208" spans="1:33" ht="20.100000000000001" customHeight="1" x14ac:dyDescent="0.2">
      <c r="A208" s="33"/>
      <c r="B208" s="33"/>
      <c r="C208" s="33"/>
      <c r="D208" s="33"/>
      <c r="E208" s="33"/>
      <c r="F208" s="33"/>
      <c r="G208" s="33"/>
      <c r="H208" s="33"/>
      <c r="I208" s="33"/>
      <c r="J208" s="33"/>
      <c r="K208" s="33"/>
      <c r="L208" s="33"/>
      <c r="M208" s="33"/>
      <c r="N208" s="33"/>
      <c r="O208" s="33"/>
      <c r="P208" s="73"/>
      <c r="Q208" s="73"/>
      <c r="R208" s="73"/>
      <c r="S208" s="73"/>
      <c r="T208" s="73"/>
      <c r="U208" s="73"/>
      <c r="V208" s="73"/>
      <c r="W208" s="73"/>
      <c r="X208" s="73"/>
      <c r="Y208" s="73"/>
      <c r="Z208" s="73"/>
      <c r="AA208" s="73"/>
      <c r="AB208" s="73"/>
      <c r="AC208" s="73"/>
      <c r="AD208" s="73"/>
      <c r="AE208" s="73"/>
      <c r="AF208" s="73"/>
      <c r="AG208" s="73"/>
    </row>
    <row r="209" spans="1:33" ht="20.100000000000001" customHeight="1" x14ac:dyDescent="0.2">
      <c r="A209" s="33"/>
      <c r="B209" s="33"/>
      <c r="C209" s="33"/>
      <c r="D209" s="33"/>
      <c r="E209" s="33"/>
      <c r="F209" s="33"/>
      <c r="G209" s="33"/>
      <c r="H209" s="33"/>
      <c r="I209" s="33"/>
      <c r="J209" s="33"/>
      <c r="K209" s="33"/>
      <c r="L209" s="33"/>
      <c r="M209" s="33"/>
      <c r="N209" s="33"/>
      <c r="O209" s="33"/>
      <c r="P209" s="73"/>
      <c r="Q209" s="73"/>
      <c r="R209" s="73"/>
      <c r="S209" s="73"/>
      <c r="T209" s="73"/>
      <c r="U209" s="73"/>
      <c r="V209" s="73"/>
      <c r="W209" s="73"/>
      <c r="X209" s="73"/>
      <c r="Y209" s="73"/>
      <c r="Z209" s="73"/>
      <c r="AA209" s="73"/>
      <c r="AB209" s="73"/>
      <c r="AC209" s="73"/>
      <c r="AD209" s="73"/>
      <c r="AE209" s="73"/>
      <c r="AF209" s="73"/>
      <c r="AG209" s="73"/>
    </row>
    <row r="210" spans="1:33" ht="20.100000000000001" customHeight="1" x14ac:dyDescent="0.2">
      <c r="A210" s="33"/>
      <c r="B210" s="33"/>
      <c r="C210" s="33"/>
      <c r="D210" s="33"/>
      <c r="E210" s="33"/>
      <c r="F210" s="33"/>
      <c r="G210" s="33"/>
      <c r="H210" s="33"/>
      <c r="I210" s="33"/>
      <c r="J210" s="33"/>
      <c r="K210" s="33"/>
      <c r="L210" s="33"/>
      <c r="M210" s="33"/>
      <c r="N210" s="33"/>
      <c r="O210" s="33"/>
      <c r="P210" s="73"/>
      <c r="Q210" s="73"/>
      <c r="R210" s="73"/>
      <c r="S210" s="73"/>
      <c r="T210" s="73"/>
      <c r="U210" s="73"/>
      <c r="V210" s="73"/>
      <c r="W210" s="73"/>
      <c r="X210" s="73"/>
      <c r="Y210" s="73"/>
      <c r="Z210" s="73"/>
      <c r="AA210" s="73"/>
      <c r="AB210" s="73"/>
      <c r="AC210" s="73"/>
      <c r="AD210" s="73"/>
      <c r="AE210" s="73"/>
      <c r="AF210" s="73"/>
      <c r="AG210" s="73"/>
    </row>
    <row r="211" spans="1:33" ht="20.100000000000001" customHeight="1" x14ac:dyDescent="0.2">
      <c r="A211" s="33"/>
      <c r="B211" s="33"/>
      <c r="C211" s="33"/>
      <c r="D211" s="33"/>
      <c r="E211" s="33"/>
      <c r="F211" s="33"/>
      <c r="G211" s="33"/>
      <c r="H211" s="33"/>
      <c r="I211" s="33"/>
      <c r="J211" s="33"/>
      <c r="K211" s="33"/>
      <c r="L211" s="33"/>
      <c r="M211" s="33"/>
      <c r="N211" s="33"/>
      <c r="O211" s="33"/>
      <c r="P211" s="73"/>
      <c r="Q211" s="73"/>
      <c r="R211" s="73"/>
      <c r="S211" s="73"/>
      <c r="T211" s="73"/>
      <c r="U211" s="73"/>
      <c r="V211" s="73"/>
      <c r="W211" s="73"/>
      <c r="X211" s="73"/>
      <c r="Y211" s="73"/>
      <c r="Z211" s="73"/>
      <c r="AA211" s="73"/>
      <c r="AB211" s="73"/>
      <c r="AC211" s="73"/>
      <c r="AD211" s="73"/>
      <c r="AE211" s="73"/>
      <c r="AF211" s="73"/>
      <c r="AG211" s="73"/>
    </row>
    <row r="212" spans="1:33" ht="20.100000000000001" customHeight="1" x14ac:dyDescent="0.2">
      <c r="A212" s="33"/>
      <c r="B212" s="33"/>
      <c r="C212" s="33"/>
      <c r="D212" s="33"/>
      <c r="E212" s="33"/>
      <c r="F212" s="33"/>
      <c r="G212" s="33"/>
      <c r="H212" s="33"/>
      <c r="I212" s="33"/>
      <c r="J212" s="33"/>
      <c r="K212" s="33"/>
      <c r="L212" s="33"/>
      <c r="M212" s="33"/>
      <c r="N212" s="33"/>
      <c r="O212" s="33"/>
      <c r="P212" s="73"/>
      <c r="Q212" s="73"/>
      <c r="R212" s="73"/>
      <c r="S212" s="73"/>
      <c r="T212" s="73"/>
      <c r="U212" s="73"/>
      <c r="V212" s="73"/>
      <c r="W212" s="73"/>
      <c r="X212" s="73"/>
      <c r="Y212" s="73"/>
      <c r="Z212" s="73"/>
      <c r="AA212" s="73"/>
      <c r="AB212" s="73"/>
      <c r="AC212" s="73"/>
      <c r="AD212" s="73"/>
      <c r="AE212" s="73"/>
      <c r="AF212" s="73"/>
      <c r="AG212" s="73"/>
    </row>
    <row r="213" spans="1:33" ht="20.100000000000001" customHeight="1" x14ac:dyDescent="0.2">
      <c r="A213" s="33"/>
      <c r="B213" s="33"/>
      <c r="C213" s="33"/>
      <c r="D213" s="33"/>
      <c r="E213" s="33"/>
      <c r="F213" s="33"/>
      <c r="G213" s="33"/>
      <c r="H213" s="33"/>
      <c r="I213" s="33"/>
      <c r="J213" s="33"/>
      <c r="K213" s="33"/>
      <c r="L213" s="33"/>
      <c r="M213" s="33"/>
      <c r="N213" s="33"/>
      <c r="O213" s="33"/>
      <c r="P213" s="73"/>
      <c r="Q213" s="73"/>
      <c r="R213" s="73"/>
      <c r="S213" s="73"/>
      <c r="T213" s="73"/>
      <c r="U213" s="73"/>
      <c r="V213" s="73"/>
      <c r="W213" s="73"/>
      <c r="X213" s="73"/>
      <c r="Y213" s="73"/>
      <c r="Z213" s="73"/>
      <c r="AA213" s="73"/>
      <c r="AB213" s="73"/>
      <c r="AC213" s="73"/>
      <c r="AD213" s="73"/>
      <c r="AE213" s="73"/>
      <c r="AF213" s="73"/>
      <c r="AG213" s="73"/>
    </row>
    <row r="214" spans="1:33" ht="20.100000000000001" customHeight="1" x14ac:dyDescent="0.2">
      <c r="A214" s="33"/>
      <c r="B214" s="33"/>
      <c r="C214" s="33"/>
      <c r="D214" s="33"/>
      <c r="E214" s="33"/>
      <c r="F214" s="33"/>
      <c r="G214" s="33"/>
      <c r="H214" s="33"/>
      <c r="I214" s="33"/>
      <c r="J214" s="33"/>
      <c r="K214" s="33"/>
      <c r="L214" s="33"/>
      <c r="M214" s="33"/>
      <c r="N214" s="33"/>
      <c r="O214" s="33"/>
      <c r="P214" s="73"/>
      <c r="Q214" s="73"/>
      <c r="R214" s="73"/>
      <c r="S214" s="73"/>
      <c r="T214" s="73"/>
      <c r="U214" s="73"/>
      <c r="V214" s="73"/>
      <c r="W214" s="73"/>
      <c r="X214" s="73"/>
      <c r="Y214" s="73"/>
      <c r="Z214" s="73"/>
      <c r="AA214" s="73"/>
      <c r="AB214" s="73"/>
      <c r="AC214" s="73"/>
      <c r="AD214" s="73"/>
      <c r="AE214" s="73"/>
      <c r="AF214" s="73"/>
      <c r="AG214" s="73"/>
    </row>
    <row r="215" spans="1:33" ht="20.100000000000001" customHeight="1" x14ac:dyDescent="0.2">
      <c r="A215" s="33"/>
      <c r="B215" s="33"/>
      <c r="C215" s="33"/>
      <c r="D215" s="33"/>
      <c r="E215" s="33"/>
      <c r="F215" s="33"/>
      <c r="G215" s="33"/>
      <c r="H215" s="33"/>
      <c r="I215" s="33"/>
      <c r="J215" s="33"/>
      <c r="K215" s="33"/>
      <c r="L215" s="33"/>
      <c r="M215" s="33"/>
      <c r="N215" s="33"/>
      <c r="O215" s="33"/>
      <c r="P215" s="73"/>
      <c r="Q215" s="73"/>
      <c r="R215" s="73"/>
      <c r="S215" s="73"/>
      <c r="T215" s="73"/>
      <c r="U215" s="73"/>
      <c r="V215" s="73"/>
      <c r="W215" s="73"/>
      <c r="X215" s="73"/>
      <c r="Y215" s="73"/>
      <c r="Z215" s="73"/>
      <c r="AA215" s="73"/>
      <c r="AB215" s="73"/>
      <c r="AC215" s="73"/>
      <c r="AD215" s="73"/>
      <c r="AE215" s="73"/>
      <c r="AF215" s="73"/>
      <c r="AG215" s="73"/>
    </row>
    <row r="216" spans="1:33" ht="20.100000000000001" customHeight="1" x14ac:dyDescent="0.2">
      <c r="A216" s="33"/>
      <c r="B216" s="33"/>
      <c r="C216" s="33"/>
      <c r="D216" s="33"/>
      <c r="E216" s="33"/>
      <c r="F216" s="33"/>
      <c r="G216" s="33"/>
      <c r="H216" s="33"/>
      <c r="I216" s="33"/>
      <c r="J216" s="33"/>
      <c r="K216" s="33"/>
      <c r="L216" s="33"/>
      <c r="M216" s="33"/>
      <c r="N216" s="33"/>
      <c r="O216" s="33"/>
      <c r="P216" s="73"/>
      <c r="Q216" s="73"/>
      <c r="R216" s="73"/>
      <c r="S216" s="73"/>
      <c r="T216" s="73"/>
      <c r="U216" s="73"/>
      <c r="V216" s="73"/>
      <c r="W216" s="73"/>
      <c r="X216" s="73"/>
      <c r="Y216" s="73"/>
      <c r="Z216" s="73"/>
      <c r="AA216" s="73"/>
      <c r="AB216" s="73"/>
      <c r="AC216" s="73"/>
      <c r="AD216" s="73"/>
      <c r="AE216" s="73"/>
      <c r="AF216" s="73"/>
      <c r="AG216" s="73"/>
    </row>
    <row r="217" spans="1:33" ht="20.100000000000001" customHeight="1" x14ac:dyDescent="0.2">
      <c r="A217" s="33"/>
      <c r="B217" s="33"/>
      <c r="C217" s="33"/>
      <c r="D217" s="33"/>
      <c r="E217" s="33"/>
      <c r="F217" s="33"/>
      <c r="G217" s="33"/>
      <c r="H217" s="33"/>
      <c r="I217" s="33"/>
      <c r="J217" s="33"/>
      <c r="K217" s="33"/>
      <c r="L217" s="33"/>
      <c r="M217" s="33"/>
      <c r="N217" s="33"/>
      <c r="O217" s="33"/>
      <c r="P217" s="73"/>
      <c r="Q217" s="73"/>
      <c r="R217" s="73"/>
      <c r="S217" s="73"/>
      <c r="T217" s="73"/>
      <c r="U217" s="73"/>
      <c r="V217" s="73"/>
      <c r="W217" s="73"/>
      <c r="X217" s="73"/>
      <c r="Y217" s="73"/>
      <c r="Z217" s="73"/>
      <c r="AA217" s="73"/>
      <c r="AB217" s="73"/>
      <c r="AC217" s="73"/>
      <c r="AD217" s="73"/>
      <c r="AE217" s="73"/>
      <c r="AF217" s="73"/>
      <c r="AG217" s="73"/>
    </row>
    <row r="218" spans="1:33" ht="20.100000000000001" customHeight="1" x14ac:dyDescent="0.2">
      <c r="A218" s="33"/>
      <c r="B218" s="33"/>
      <c r="C218" s="33"/>
      <c r="D218" s="33"/>
      <c r="E218" s="33"/>
      <c r="F218" s="33"/>
      <c r="G218" s="33"/>
      <c r="H218" s="33"/>
      <c r="I218" s="33"/>
      <c r="J218" s="33"/>
      <c r="K218" s="33"/>
      <c r="L218" s="33"/>
      <c r="M218" s="33"/>
      <c r="N218" s="33"/>
      <c r="O218" s="33"/>
      <c r="P218" s="73"/>
      <c r="Q218" s="73"/>
      <c r="R218" s="73"/>
      <c r="S218" s="73"/>
      <c r="T218" s="73"/>
      <c r="U218" s="73"/>
      <c r="V218" s="73"/>
      <c r="W218" s="73"/>
      <c r="X218" s="73"/>
      <c r="Y218" s="73"/>
      <c r="Z218" s="73"/>
      <c r="AA218" s="73"/>
      <c r="AB218" s="73"/>
      <c r="AC218" s="73"/>
      <c r="AD218" s="73"/>
      <c r="AE218" s="73"/>
      <c r="AF218" s="73"/>
      <c r="AG218" s="73"/>
    </row>
    <row r="219" spans="1:33" ht="20.100000000000001" customHeight="1" x14ac:dyDescent="0.2">
      <c r="A219" s="33"/>
      <c r="B219" s="33"/>
      <c r="C219" s="33"/>
      <c r="D219" s="33"/>
      <c r="E219" s="33"/>
      <c r="F219" s="33"/>
      <c r="G219" s="33"/>
      <c r="H219" s="33"/>
      <c r="I219" s="33"/>
      <c r="J219" s="33"/>
      <c r="K219" s="33"/>
      <c r="L219" s="33"/>
      <c r="M219" s="33"/>
      <c r="N219" s="33"/>
      <c r="O219" s="33"/>
      <c r="P219" s="73"/>
      <c r="Q219" s="73"/>
      <c r="R219" s="73"/>
      <c r="S219" s="73"/>
      <c r="T219" s="73"/>
      <c r="U219" s="73"/>
      <c r="V219" s="73"/>
      <c r="W219" s="73"/>
      <c r="X219" s="73"/>
      <c r="Y219" s="73"/>
      <c r="Z219" s="73"/>
      <c r="AA219" s="73"/>
      <c r="AB219" s="73"/>
      <c r="AC219" s="73"/>
      <c r="AD219" s="73"/>
      <c r="AE219" s="73"/>
      <c r="AF219" s="73"/>
      <c r="AG219" s="73"/>
    </row>
    <row r="220" spans="1:33" ht="20.100000000000001" customHeight="1" x14ac:dyDescent="0.2">
      <c r="A220" s="33"/>
      <c r="B220" s="33"/>
      <c r="C220" s="33"/>
      <c r="D220" s="33"/>
      <c r="E220" s="33"/>
      <c r="F220" s="33"/>
      <c r="G220" s="33"/>
      <c r="H220" s="33"/>
      <c r="I220" s="33"/>
      <c r="J220" s="33"/>
      <c r="K220" s="33"/>
      <c r="L220" s="33"/>
      <c r="M220" s="33"/>
      <c r="N220" s="33"/>
      <c r="O220" s="33"/>
      <c r="P220" s="73"/>
      <c r="Q220" s="73"/>
      <c r="R220" s="73"/>
      <c r="S220" s="73"/>
      <c r="T220" s="73"/>
      <c r="U220" s="73"/>
      <c r="V220" s="73"/>
      <c r="W220" s="73"/>
      <c r="X220" s="73"/>
      <c r="Y220" s="73"/>
      <c r="Z220" s="73"/>
      <c r="AA220" s="73"/>
      <c r="AB220" s="73"/>
      <c r="AC220" s="73"/>
      <c r="AD220" s="73"/>
      <c r="AE220" s="73"/>
      <c r="AF220" s="73"/>
      <c r="AG220" s="73"/>
    </row>
    <row r="221" spans="1:33" ht="20.100000000000001" customHeight="1" x14ac:dyDescent="0.2">
      <c r="A221" s="33"/>
      <c r="B221" s="33"/>
      <c r="C221" s="33"/>
      <c r="D221" s="33"/>
      <c r="E221" s="33"/>
      <c r="F221" s="33"/>
      <c r="G221" s="33"/>
      <c r="H221" s="33"/>
      <c r="I221" s="33"/>
      <c r="J221" s="33"/>
      <c r="K221" s="33"/>
      <c r="L221" s="33"/>
      <c r="M221" s="33"/>
      <c r="N221" s="33"/>
      <c r="O221" s="33"/>
      <c r="P221" s="73"/>
      <c r="Q221" s="73"/>
      <c r="R221" s="73"/>
      <c r="S221" s="73"/>
      <c r="T221" s="73"/>
      <c r="U221" s="73"/>
      <c r="V221" s="73"/>
      <c r="W221" s="73"/>
      <c r="X221" s="73"/>
      <c r="Y221" s="73"/>
      <c r="Z221" s="73"/>
      <c r="AA221" s="73"/>
      <c r="AB221" s="73"/>
      <c r="AC221" s="73"/>
      <c r="AD221" s="73"/>
      <c r="AE221" s="73"/>
      <c r="AF221" s="73"/>
      <c r="AG221" s="73"/>
    </row>
    <row r="222" spans="1:33" ht="20.100000000000001" customHeight="1" x14ac:dyDescent="0.2">
      <c r="A222" s="33"/>
      <c r="B222" s="33"/>
      <c r="C222" s="33"/>
      <c r="D222" s="33"/>
      <c r="E222" s="33"/>
      <c r="F222" s="33"/>
      <c r="G222" s="33"/>
      <c r="H222" s="33"/>
      <c r="I222" s="33"/>
      <c r="J222" s="33"/>
      <c r="K222" s="33"/>
      <c r="L222" s="33"/>
      <c r="M222" s="33"/>
      <c r="N222" s="33"/>
      <c r="O222" s="33"/>
      <c r="P222" s="73"/>
      <c r="Q222" s="73"/>
      <c r="R222" s="73"/>
      <c r="S222" s="73"/>
      <c r="T222" s="73"/>
      <c r="U222" s="73"/>
      <c r="V222" s="73"/>
      <c r="W222" s="73"/>
      <c r="X222" s="73"/>
      <c r="Y222" s="73"/>
      <c r="Z222" s="73"/>
      <c r="AA222" s="73"/>
      <c r="AB222" s="73"/>
      <c r="AC222" s="73"/>
      <c r="AD222" s="73"/>
      <c r="AE222" s="73"/>
      <c r="AF222" s="73"/>
      <c r="AG222" s="73"/>
    </row>
    <row r="223" spans="1:33" ht="20.100000000000001" customHeight="1" x14ac:dyDescent="0.2">
      <c r="A223" s="33"/>
      <c r="B223" s="33"/>
      <c r="C223" s="33"/>
      <c r="D223" s="33"/>
      <c r="E223" s="33"/>
      <c r="F223" s="33"/>
      <c r="G223" s="33"/>
      <c r="H223" s="33"/>
      <c r="I223" s="33"/>
      <c r="J223" s="33"/>
      <c r="K223" s="33"/>
      <c r="L223" s="33"/>
      <c r="M223" s="33"/>
      <c r="N223" s="33"/>
      <c r="O223" s="33"/>
      <c r="P223" s="73"/>
      <c r="Q223" s="73"/>
      <c r="R223" s="73"/>
      <c r="S223" s="73"/>
      <c r="T223" s="73"/>
      <c r="U223" s="73"/>
      <c r="V223" s="73"/>
      <c r="W223" s="73"/>
      <c r="X223" s="73"/>
      <c r="Y223" s="73"/>
      <c r="Z223" s="73"/>
      <c r="AA223" s="73"/>
      <c r="AB223" s="73"/>
      <c r="AC223" s="73"/>
      <c r="AD223" s="73"/>
      <c r="AE223" s="73"/>
      <c r="AF223" s="73"/>
      <c r="AG223" s="73"/>
    </row>
    <row r="224" spans="1:33" ht="20.100000000000001" customHeight="1" x14ac:dyDescent="0.2">
      <c r="A224" s="33"/>
      <c r="B224" s="33"/>
      <c r="C224" s="33"/>
      <c r="D224" s="33"/>
      <c r="E224" s="33"/>
      <c r="F224" s="33"/>
      <c r="G224" s="33"/>
      <c r="H224" s="33"/>
      <c r="I224" s="33"/>
      <c r="J224" s="33"/>
      <c r="K224" s="33"/>
      <c r="L224" s="33"/>
      <c r="M224" s="33"/>
      <c r="N224" s="33"/>
      <c r="O224" s="33"/>
      <c r="P224" s="73"/>
      <c r="Q224" s="73"/>
      <c r="R224" s="73"/>
      <c r="S224" s="73"/>
      <c r="T224" s="73"/>
      <c r="U224" s="73"/>
      <c r="V224" s="73"/>
      <c r="W224" s="73"/>
      <c r="X224" s="73"/>
      <c r="Y224" s="73"/>
      <c r="Z224" s="73"/>
      <c r="AA224" s="73"/>
      <c r="AB224" s="73"/>
      <c r="AC224" s="73"/>
      <c r="AD224" s="73"/>
      <c r="AE224" s="73"/>
      <c r="AF224" s="73"/>
      <c r="AG224" s="73"/>
    </row>
    <row r="225" spans="1:33" ht="20.100000000000001" customHeight="1" x14ac:dyDescent="0.2">
      <c r="A225" s="33"/>
      <c r="B225" s="33"/>
      <c r="C225" s="33"/>
      <c r="D225" s="33"/>
      <c r="E225" s="33"/>
      <c r="F225" s="33"/>
      <c r="G225" s="33"/>
      <c r="H225" s="33"/>
      <c r="I225" s="33"/>
      <c r="J225" s="33"/>
      <c r="K225" s="33"/>
      <c r="L225" s="33"/>
      <c r="M225" s="33"/>
      <c r="N225" s="33"/>
      <c r="O225" s="33"/>
      <c r="P225" s="73"/>
      <c r="Q225" s="73"/>
      <c r="R225" s="73"/>
      <c r="S225" s="73"/>
      <c r="T225" s="73"/>
      <c r="U225" s="73"/>
      <c r="V225" s="73"/>
      <c r="W225" s="73"/>
      <c r="X225" s="73"/>
      <c r="Y225" s="73"/>
      <c r="Z225" s="73"/>
      <c r="AA225" s="73"/>
      <c r="AB225" s="73"/>
      <c r="AC225" s="73"/>
      <c r="AD225" s="73"/>
      <c r="AE225" s="73"/>
      <c r="AF225" s="73"/>
      <c r="AG225" s="73"/>
    </row>
    <row r="226" spans="1:33" ht="20.100000000000001" customHeight="1" x14ac:dyDescent="0.2">
      <c r="A226" s="33"/>
      <c r="B226" s="33"/>
      <c r="C226" s="33"/>
      <c r="D226" s="33"/>
      <c r="E226" s="33"/>
      <c r="F226" s="33"/>
      <c r="G226" s="33"/>
      <c r="H226" s="33"/>
      <c r="I226" s="33"/>
      <c r="J226" s="33"/>
      <c r="K226" s="33"/>
      <c r="L226" s="33"/>
      <c r="M226" s="33"/>
      <c r="N226" s="33"/>
      <c r="O226" s="33"/>
      <c r="P226" s="73"/>
      <c r="Q226" s="73"/>
      <c r="R226" s="73"/>
      <c r="S226" s="73"/>
      <c r="T226" s="73"/>
      <c r="U226" s="73"/>
      <c r="V226" s="73"/>
      <c r="W226" s="73"/>
      <c r="X226" s="73"/>
      <c r="Y226" s="73"/>
      <c r="Z226" s="73"/>
      <c r="AA226" s="73"/>
      <c r="AB226" s="73"/>
      <c r="AC226" s="73"/>
      <c r="AD226" s="73"/>
      <c r="AE226" s="73"/>
      <c r="AF226" s="73"/>
      <c r="AG226" s="73"/>
    </row>
    <row r="227" spans="1:33" ht="20.100000000000001" customHeight="1" x14ac:dyDescent="0.2">
      <c r="A227" s="33"/>
      <c r="B227" s="33"/>
      <c r="C227" s="33"/>
      <c r="D227" s="33"/>
      <c r="E227" s="33"/>
      <c r="F227" s="33"/>
      <c r="G227" s="33"/>
      <c r="H227" s="33"/>
      <c r="I227" s="33"/>
      <c r="J227" s="33"/>
      <c r="K227" s="33"/>
      <c r="L227" s="33"/>
      <c r="M227" s="33"/>
      <c r="N227" s="33"/>
      <c r="O227" s="33"/>
      <c r="P227" s="73"/>
      <c r="Q227" s="73"/>
      <c r="R227" s="73"/>
      <c r="S227" s="73"/>
      <c r="T227" s="73"/>
      <c r="U227" s="73"/>
      <c r="V227" s="73"/>
      <c r="W227" s="73"/>
      <c r="X227" s="73"/>
      <c r="Y227" s="73"/>
      <c r="Z227" s="73"/>
      <c r="AA227" s="73"/>
      <c r="AB227" s="73"/>
      <c r="AC227" s="73"/>
      <c r="AD227" s="73"/>
      <c r="AE227" s="73"/>
      <c r="AF227" s="73"/>
      <c r="AG227" s="73"/>
    </row>
    <row r="228" spans="1:33" ht="20.100000000000001" customHeight="1" x14ac:dyDescent="0.2">
      <c r="A228" s="33"/>
      <c r="B228" s="33"/>
      <c r="C228" s="33"/>
      <c r="D228" s="33"/>
      <c r="E228" s="33"/>
      <c r="F228" s="33"/>
      <c r="G228" s="33"/>
      <c r="H228" s="33"/>
      <c r="I228" s="33"/>
      <c r="J228" s="33"/>
      <c r="K228" s="33"/>
      <c r="L228" s="33"/>
      <c r="M228" s="33"/>
      <c r="N228" s="33"/>
      <c r="O228" s="33"/>
      <c r="P228" s="73"/>
      <c r="Q228" s="73"/>
      <c r="R228" s="73"/>
      <c r="S228" s="73"/>
      <c r="T228" s="73"/>
      <c r="U228" s="73"/>
      <c r="V228" s="73"/>
      <c r="W228" s="73"/>
      <c r="X228" s="73"/>
      <c r="Y228" s="73"/>
      <c r="Z228" s="73"/>
      <c r="AA228" s="73"/>
      <c r="AB228" s="73"/>
      <c r="AC228" s="73"/>
      <c r="AD228" s="73"/>
      <c r="AE228" s="73"/>
      <c r="AF228" s="73"/>
      <c r="AG228" s="73"/>
    </row>
    <row r="229" spans="1:33" ht="20.100000000000001" customHeight="1" x14ac:dyDescent="0.2">
      <c r="A229" s="33"/>
      <c r="B229" s="33"/>
      <c r="C229" s="33"/>
      <c r="D229" s="33"/>
      <c r="E229" s="33"/>
      <c r="F229" s="33"/>
      <c r="G229" s="33"/>
      <c r="H229" s="33"/>
      <c r="I229" s="33"/>
      <c r="J229" s="33"/>
      <c r="K229" s="33"/>
      <c r="L229" s="33"/>
      <c r="M229" s="33"/>
      <c r="N229" s="33"/>
      <c r="O229" s="33"/>
      <c r="P229" s="73"/>
      <c r="Q229" s="73"/>
      <c r="R229" s="73"/>
      <c r="S229" s="73"/>
      <c r="T229" s="73"/>
      <c r="U229" s="73"/>
      <c r="V229" s="73"/>
      <c r="W229" s="73"/>
      <c r="X229" s="73"/>
      <c r="Y229" s="73"/>
      <c r="Z229" s="73"/>
      <c r="AA229" s="73"/>
      <c r="AB229" s="73"/>
      <c r="AC229" s="73"/>
      <c r="AD229" s="73"/>
      <c r="AE229" s="73"/>
      <c r="AF229" s="73"/>
      <c r="AG229" s="73"/>
    </row>
    <row r="230" spans="1:33" ht="20.100000000000001" customHeight="1" x14ac:dyDescent="0.2">
      <c r="A230" s="33"/>
      <c r="B230" s="33"/>
      <c r="C230" s="33"/>
      <c r="D230" s="33"/>
      <c r="E230" s="33"/>
      <c r="F230" s="33"/>
      <c r="G230" s="33"/>
      <c r="H230" s="33"/>
      <c r="I230" s="33"/>
      <c r="J230" s="33"/>
      <c r="K230" s="33"/>
      <c r="L230" s="33"/>
      <c r="M230" s="33"/>
      <c r="N230" s="33"/>
      <c r="O230" s="33"/>
      <c r="P230" s="73"/>
      <c r="Q230" s="73"/>
      <c r="R230" s="73"/>
      <c r="S230" s="73"/>
      <c r="T230" s="73"/>
      <c r="U230" s="73"/>
      <c r="V230" s="73"/>
      <c r="W230" s="73"/>
      <c r="X230" s="73"/>
      <c r="Y230" s="73"/>
      <c r="Z230" s="73"/>
      <c r="AA230" s="73"/>
      <c r="AB230" s="73"/>
      <c r="AC230" s="73"/>
      <c r="AD230" s="73"/>
      <c r="AE230" s="73"/>
      <c r="AF230" s="73"/>
      <c r="AG230" s="73"/>
    </row>
    <row r="231" spans="1:33" ht="20.100000000000001" customHeight="1" x14ac:dyDescent="0.2">
      <c r="A231" s="33"/>
      <c r="B231" s="33"/>
      <c r="C231" s="33"/>
      <c r="D231" s="33"/>
      <c r="E231" s="33"/>
      <c r="F231" s="33"/>
      <c r="G231" s="33"/>
      <c r="H231" s="33"/>
      <c r="I231" s="33"/>
      <c r="J231" s="33"/>
      <c r="K231" s="33"/>
      <c r="L231" s="33"/>
      <c r="M231" s="33"/>
      <c r="N231" s="33"/>
      <c r="O231" s="33"/>
      <c r="P231" s="73"/>
      <c r="Q231" s="73"/>
      <c r="R231" s="73"/>
      <c r="S231" s="73"/>
      <c r="T231" s="73"/>
      <c r="U231" s="73"/>
      <c r="V231" s="73"/>
      <c r="W231" s="73"/>
      <c r="X231" s="73"/>
      <c r="Y231" s="73"/>
      <c r="Z231" s="73"/>
      <c r="AA231" s="73"/>
      <c r="AB231" s="73"/>
      <c r="AC231" s="73"/>
      <c r="AD231" s="73"/>
      <c r="AE231" s="73"/>
      <c r="AF231" s="73"/>
      <c r="AG231" s="73"/>
    </row>
    <row r="232" spans="1:33" ht="20.100000000000001" customHeight="1" x14ac:dyDescent="0.2">
      <c r="A232" s="33"/>
      <c r="B232" s="33"/>
      <c r="C232" s="33"/>
      <c r="D232" s="33"/>
      <c r="E232" s="33"/>
      <c r="F232" s="33"/>
      <c r="G232" s="33"/>
      <c r="H232" s="33"/>
      <c r="I232" s="33"/>
      <c r="J232" s="33"/>
      <c r="K232" s="33"/>
      <c r="L232" s="33"/>
      <c r="M232" s="33"/>
      <c r="N232" s="33"/>
      <c r="O232" s="33"/>
      <c r="P232" s="73"/>
      <c r="Q232" s="73"/>
      <c r="R232" s="73"/>
      <c r="S232" s="73"/>
      <c r="T232" s="73"/>
      <c r="U232" s="73"/>
      <c r="V232" s="73"/>
      <c r="W232" s="73"/>
      <c r="X232" s="73"/>
      <c r="Y232" s="73"/>
      <c r="Z232" s="73"/>
      <c r="AA232" s="73"/>
      <c r="AB232" s="73"/>
      <c r="AC232" s="73"/>
      <c r="AD232" s="73"/>
      <c r="AE232" s="73"/>
      <c r="AF232" s="73"/>
      <c r="AG232" s="73"/>
    </row>
    <row r="233" spans="1:33" ht="20.100000000000001" customHeight="1" x14ac:dyDescent="0.2">
      <c r="A233" s="33"/>
      <c r="B233" s="33"/>
      <c r="C233" s="33"/>
      <c r="D233" s="33"/>
      <c r="E233" s="33"/>
      <c r="F233" s="33"/>
      <c r="G233" s="33"/>
      <c r="H233" s="33"/>
      <c r="I233" s="33"/>
      <c r="J233" s="33"/>
      <c r="K233" s="33"/>
      <c r="L233" s="33"/>
      <c r="M233" s="33"/>
      <c r="N233" s="33"/>
      <c r="O233" s="33"/>
      <c r="P233" s="73"/>
      <c r="Q233" s="73"/>
      <c r="R233" s="73"/>
      <c r="S233" s="73"/>
      <c r="T233" s="73"/>
      <c r="U233" s="73"/>
      <c r="V233" s="73"/>
      <c r="W233" s="73"/>
      <c r="X233" s="73"/>
      <c r="Y233" s="73"/>
      <c r="Z233" s="73"/>
      <c r="AA233" s="73"/>
      <c r="AB233" s="73"/>
      <c r="AC233" s="73"/>
      <c r="AD233" s="73"/>
      <c r="AE233" s="73"/>
      <c r="AF233" s="73"/>
      <c r="AG233" s="73"/>
    </row>
    <row r="234" spans="1:33" ht="20.100000000000001" customHeight="1" x14ac:dyDescent="0.2">
      <c r="A234" s="33"/>
      <c r="B234" s="33"/>
      <c r="C234" s="33"/>
      <c r="D234" s="33"/>
      <c r="E234" s="33"/>
      <c r="F234" s="33"/>
      <c r="G234" s="33"/>
      <c r="H234" s="33"/>
      <c r="I234" s="33"/>
      <c r="J234" s="33"/>
      <c r="K234" s="33"/>
      <c r="L234" s="33"/>
      <c r="M234" s="33"/>
      <c r="N234" s="33"/>
      <c r="O234" s="33"/>
      <c r="P234" s="73"/>
      <c r="Q234" s="73"/>
      <c r="R234" s="73"/>
      <c r="S234" s="73"/>
      <c r="T234" s="73"/>
      <c r="U234" s="73"/>
      <c r="V234" s="73"/>
      <c r="W234" s="73"/>
      <c r="X234" s="73"/>
      <c r="Y234" s="73"/>
      <c r="Z234" s="73"/>
      <c r="AA234" s="73"/>
      <c r="AB234" s="73"/>
      <c r="AC234" s="73"/>
      <c r="AD234" s="73"/>
      <c r="AE234" s="73"/>
      <c r="AF234" s="73"/>
      <c r="AG234" s="73"/>
    </row>
    <row r="235" spans="1:33" ht="20.100000000000001" customHeight="1" x14ac:dyDescent="0.2">
      <c r="A235" s="33"/>
      <c r="B235" s="33"/>
      <c r="C235" s="33"/>
      <c r="D235" s="33"/>
      <c r="E235" s="33"/>
      <c r="F235" s="33"/>
      <c r="G235" s="33"/>
      <c r="H235" s="33"/>
      <c r="I235" s="33"/>
      <c r="J235" s="33"/>
      <c r="K235" s="33"/>
      <c r="L235" s="33"/>
      <c r="M235" s="33"/>
      <c r="N235" s="33"/>
      <c r="O235" s="33"/>
      <c r="P235" s="73"/>
      <c r="Q235" s="73"/>
      <c r="R235" s="73"/>
      <c r="S235" s="73"/>
      <c r="T235" s="73"/>
      <c r="U235" s="73"/>
      <c r="V235" s="73"/>
      <c r="W235" s="73"/>
      <c r="X235" s="73"/>
      <c r="Y235" s="73"/>
      <c r="Z235" s="73"/>
      <c r="AA235" s="73"/>
      <c r="AB235" s="73"/>
      <c r="AC235" s="73"/>
      <c r="AD235" s="73"/>
      <c r="AE235" s="73"/>
      <c r="AF235" s="73"/>
      <c r="AG235" s="73"/>
    </row>
    <row r="236" spans="1:33" ht="20.100000000000001" customHeight="1" x14ac:dyDescent="0.2">
      <c r="A236" s="33"/>
      <c r="B236" s="33"/>
      <c r="C236" s="33"/>
      <c r="D236" s="33"/>
      <c r="E236" s="33"/>
      <c r="F236" s="33"/>
      <c r="G236" s="33"/>
      <c r="H236" s="33"/>
      <c r="I236" s="33"/>
      <c r="J236" s="33"/>
      <c r="K236" s="33"/>
      <c r="L236" s="33"/>
      <c r="M236" s="33"/>
      <c r="N236" s="33"/>
      <c r="O236" s="33"/>
      <c r="P236" s="73"/>
      <c r="Q236" s="73"/>
      <c r="R236" s="73"/>
      <c r="S236" s="73"/>
      <c r="T236" s="73"/>
      <c r="U236" s="73"/>
      <c r="V236" s="73"/>
      <c r="W236" s="73"/>
      <c r="X236" s="73"/>
      <c r="Y236" s="73"/>
      <c r="Z236" s="73"/>
      <c r="AA236" s="73"/>
      <c r="AB236" s="73"/>
      <c r="AC236" s="73"/>
      <c r="AD236" s="73"/>
      <c r="AE236" s="73"/>
      <c r="AF236" s="73"/>
      <c r="AG236" s="73"/>
    </row>
    <row r="237" spans="1:33" ht="20.100000000000001" customHeight="1" x14ac:dyDescent="0.2">
      <c r="A237" s="33"/>
      <c r="B237" s="33"/>
      <c r="C237" s="33"/>
      <c r="D237" s="33"/>
      <c r="E237" s="33"/>
      <c r="F237" s="33"/>
      <c r="G237" s="33"/>
      <c r="H237" s="33"/>
      <c r="I237" s="33"/>
      <c r="J237" s="33"/>
      <c r="K237" s="33"/>
      <c r="L237" s="33"/>
      <c r="M237" s="33"/>
      <c r="N237" s="33"/>
      <c r="O237" s="33"/>
      <c r="P237" s="73"/>
      <c r="Q237" s="73"/>
      <c r="R237" s="73"/>
      <c r="S237" s="73"/>
      <c r="T237" s="73"/>
      <c r="U237" s="73"/>
      <c r="V237" s="73"/>
      <c r="W237" s="73"/>
      <c r="X237" s="73"/>
      <c r="Y237" s="73"/>
      <c r="Z237" s="73"/>
      <c r="AA237" s="73"/>
      <c r="AB237" s="73"/>
      <c r="AC237" s="73"/>
      <c r="AD237" s="73"/>
      <c r="AE237" s="73"/>
      <c r="AF237" s="73"/>
      <c r="AG237" s="73"/>
    </row>
    <row r="238" spans="1:33" ht="20.100000000000001" customHeight="1" x14ac:dyDescent="0.2">
      <c r="A238" s="33"/>
      <c r="B238" s="33"/>
      <c r="C238" s="33"/>
      <c r="D238" s="33"/>
      <c r="E238" s="33"/>
      <c r="F238" s="33"/>
      <c r="G238" s="33"/>
      <c r="H238" s="33"/>
      <c r="I238" s="33"/>
      <c r="J238" s="33"/>
      <c r="K238" s="33"/>
      <c r="L238" s="33"/>
      <c r="M238" s="33"/>
      <c r="N238" s="33"/>
      <c r="O238" s="33"/>
      <c r="P238" s="73"/>
      <c r="Q238" s="73"/>
      <c r="R238" s="73"/>
      <c r="S238" s="73"/>
      <c r="T238" s="73"/>
      <c r="U238" s="73"/>
      <c r="V238" s="73"/>
      <c r="W238" s="73"/>
      <c r="X238" s="73"/>
      <c r="Y238" s="73"/>
      <c r="Z238" s="73"/>
      <c r="AA238" s="73"/>
      <c r="AB238" s="73"/>
      <c r="AC238" s="73"/>
      <c r="AD238" s="73"/>
      <c r="AE238" s="73"/>
      <c r="AF238" s="73"/>
      <c r="AG238" s="73"/>
    </row>
    <row r="239" spans="1:33" ht="20.100000000000001" customHeight="1" x14ac:dyDescent="0.2">
      <c r="A239" s="33"/>
      <c r="B239" s="33"/>
      <c r="C239" s="33"/>
      <c r="D239" s="33"/>
      <c r="E239" s="33"/>
      <c r="F239" s="33"/>
      <c r="G239" s="33"/>
      <c r="H239" s="33"/>
      <c r="I239" s="33"/>
      <c r="J239" s="33"/>
      <c r="K239" s="33"/>
      <c r="L239" s="33"/>
      <c r="M239" s="33"/>
      <c r="N239" s="33"/>
      <c r="O239" s="33"/>
      <c r="P239" s="73"/>
      <c r="Q239" s="73"/>
      <c r="R239" s="73"/>
      <c r="S239" s="73"/>
      <c r="T239" s="73"/>
      <c r="U239" s="73"/>
      <c r="V239" s="73"/>
      <c r="W239" s="73"/>
      <c r="X239" s="73"/>
      <c r="Y239" s="73"/>
      <c r="Z239" s="73"/>
      <c r="AA239" s="73"/>
      <c r="AB239" s="73"/>
      <c r="AC239" s="73"/>
      <c r="AD239" s="73"/>
      <c r="AE239" s="73"/>
      <c r="AF239" s="73"/>
      <c r="AG239" s="73"/>
    </row>
    <row r="240" spans="1:33" ht="20.100000000000001" customHeight="1" x14ac:dyDescent="0.2">
      <c r="A240" s="33"/>
      <c r="B240" s="33"/>
      <c r="C240" s="33"/>
      <c r="D240" s="33"/>
      <c r="E240" s="33"/>
      <c r="F240" s="33"/>
      <c r="G240" s="33"/>
      <c r="H240" s="33"/>
      <c r="I240" s="33"/>
      <c r="J240" s="33"/>
      <c r="K240" s="33"/>
      <c r="L240" s="33"/>
      <c r="M240" s="33"/>
      <c r="N240" s="33"/>
      <c r="O240" s="33"/>
      <c r="P240" s="73"/>
      <c r="Q240" s="73"/>
      <c r="R240" s="73"/>
      <c r="S240" s="73"/>
      <c r="T240" s="73"/>
      <c r="U240" s="73"/>
      <c r="V240" s="73"/>
      <c r="W240" s="73"/>
      <c r="X240" s="73"/>
      <c r="Y240" s="73"/>
      <c r="Z240" s="73"/>
      <c r="AA240" s="73"/>
      <c r="AB240" s="73"/>
      <c r="AC240" s="73"/>
      <c r="AD240" s="73"/>
      <c r="AE240" s="73"/>
      <c r="AF240" s="73"/>
      <c r="AG240" s="73"/>
    </row>
    <row r="241" spans="1:33" ht="20.100000000000001" customHeight="1" x14ac:dyDescent="0.2">
      <c r="A241" s="33"/>
      <c r="B241" s="33"/>
      <c r="C241" s="33"/>
      <c r="D241" s="33"/>
      <c r="E241" s="33"/>
      <c r="F241" s="33"/>
      <c r="G241" s="33"/>
      <c r="H241" s="33"/>
      <c r="I241" s="33"/>
      <c r="J241" s="33"/>
      <c r="K241" s="33"/>
      <c r="L241" s="33"/>
      <c r="M241" s="33"/>
      <c r="N241" s="33"/>
      <c r="O241" s="33"/>
      <c r="P241" s="73"/>
      <c r="Q241" s="73"/>
      <c r="R241" s="73"/>
      <c r="S241" s="73"/>
      <c r="T241" s="73"/>
      <c r="U241" s="73"/>
      <c r="V241" s="73"/>
      <c r="W241" s="73"/>
      <c r="X241" s="73"/>
      <c r="Y241" s="73"/>
      <c r="Z241" s="73"/>
      <c r="AA241" s="73"/>
      <c r="AB241" s="73"/>
      <c r="AC241" s="73"/>
      <c r="AD241" s="73"/>
      <c r="AE241" s="73"/>
      <c r="AF241" s="73"/>
      <c r="AG241" s="73"/>
    </row>
    <row r="242" spans="1:33" ht="20.100000000000001" customHeight="1" x14ac:dyDescent="0.2">
      <c r="A242" s="33"/>
      <c r="B242" s="33"/>
      <c r="C242" s="33"/>
      <c r="D242" s="33"/>
      <c r="E242" s="33"/>
      <c r="F242" s="33"/>
      <c r="G242" s="33"/>
      <c r="H242" s="33"/>
      <c r="I242" s="33"/>
      <c r="J242" s="33"/>
      <c r="K242" s="33"/>
      <c r="L242" s="33"/>
      <c r="M242" s="33"/>
      <c r="N242" s="33"/>
      <c r="O242" s="33"/>
      <c r="P242" s="73"/>
      <c r="Q242" s="73"/>
      <c r="R242" s="73"/>
      <c r="S242" s="73"/>
      <c r="T242" s="73"/>
      <c r="U242" s="73"/>
      <c r="V242" s="73"/>
      <c r="W242" s="73"/>
      <c r="X242" s="73"/>
      <c r="Y242" s="73"/>
      <c r="Z242" s="73"/>
      <c r="AA242" s="73"/>
      <c r="AB242" s="73"/>
      <c r="AC242" s="73"/>
      <c r="AD242" s="73"/>
      <c r="AE242" s="73"/>
      <c r="AF242" s="73"/>
      <c r="AG242" s="73"/>
    </row>
    <row r="243" spans="1:33" ht="20.100000000000001" customHeight="1" x14ac:dyDescent="0.2">
      <c r="A243" s="33"/>
      <c r="B243" s="33"/>
      <c r="C243" s="33"/>
      <c r="D243" s="33"/>
      <c r="E243" s="33"/>
      <c r="F243" s="33"/>
      <c r="G243" s="33"/>
      <c r="H243" s="33"/>
      <c r="I243" s="33"/>
      <c r="J243" s="33"/>
      <c r="K243" s="33"/>
      <c r="L243" s="33"/>
      <c r="M243" s="33"/>
      <c r="N243" s="33"/>
      <c r="O243" s="33"/>
      <c r="P243" s="73"/>
      <c r="Q243" s="73"/>
      <c r="R243" s="73"/>
      <c r="S243" s="73"/>
      <c r="T243" s="73"/>
      <c r="U243" s="73"/>
      <c r="V243" s="73"/>
      <c r="W243" s="73"/>
      <c r="X243" s="73"/>
      <c r="Y243" s="73"/>
      <c r="Z243" s="73"/>
      <c r="AA243" s="73"/>
      <c r="AB243" s="73"/>
      <c r="AC243" s="73"/>
      <c r="AD243" s="73"/>
      <c r="AE243" s="73"/>
      <c r="AF243" s="73"/>
      <c r="AG243" s="73"/>
    </row>
    <row r="244" spans="1:33" ht="20.100000000000001" customHeight="1" x14ac:dyDescent="0.2">
      <c r="A244" s="33"/>
      <c r="B244" s="33"/>
      <c r="C244" s="33"/>
      <c r="D244" s="33"/>
      <c r="E244" s="33"/>
      <c r="F244" s="33"/>
      <c r="G244" s="33"/>
      <c r="H244" s="33"/>
      <c r="I244" s="33"/>
      <c r="J244" s="33"/>
      <c r="K244" s="33"/>
      <c r="L244" s="33"/>
      <c r="M244" s="33"/>
      <c r="N244" s="33"/>
      <c r="O244" s="33"/>
      <c r="P244" s="73"/>
      <c r="Q244" s="73"/>
      <c r="R244" s="73"/>
      <c r="S244" s="73"/>
      <c r="T244" s="73"/>
      <c r="U244" s="73"/>
      <c r="V244" s="73"/>
      <c r="W244" s="73"/>
      <c r="X244" s="73"/>
      <c r="Y244" s="73"/>
      <c r="Z244" s="73"/>
      <c r="AA244" s="73"/>
      <c r="AB244" s="73"/>
      <c r="AC244" s="73"/>
      <c r="AD244" s="73"/>
      <c r="AE244" s="73"/>
      <c r="AF244" s="73"/>
      <c r="AG244" s="73"/>
    </row>
    <row r="245" spans="1:33" ht="20.100000000000001" customHeight="1" x14ac:dyDescent="0.2">
      <c r="A245" s="33"/>
      <c r="B245" s="33"/>
      <c r="C245" s="33"/>
      <c r="D245" s="33"/>
      <c r="E245" s="33"/>
      <c r="F245" s="33"/>
      <c r="G245" s="33"/>
      <c r="H245" s="33"/>
      <c r="I245" s="33"/>
      <c r="J245" s="33"/>
      <c r="K245" s="33"/>
      <c r="L245" s="33"/>
      <c r="M245" s="33"/>
      <c r="N245" s="33"/>
      <c r="O245" s="33"/>
      <c r="P245" s="73"/>
      <c r="Q245" s="73"/>
      <c r="R245" s="73"/>
      <c r="S245" s="73"/>
      <c r="T245" s="73"/>
      <c r="U245" s="73"/>
      <c r="V245" s="73"/>
      <c r="W245" s="73"/>
      <c r="X245" s="73"/>
      <c r="Y245" s="73"/>
      <c r="Z245" s="73"/>
      <c r="AA245" s="73"/>
      <c r="AB245" s="73"/>
      <c r="AC245" s="73"/>
      <c r="AD245" s="73"/>
      <c r="AE245" s="73"/>
      <c r="AF245" s="73"/>
      <c r="AG245" s="73"/>
    </row>
    <row r="246" spans="1:33" ht="20.100000000000001" customHeight="1" x14ac:dyDescent="0.2">
      <c r="A246" s="33"/>
      <c r="B246" s="33"/>
      <c r="C246" s="33"/>
      <c r="D246" s="33"/>
      <c r="E246" s="33"/>
      <c r="F246" s="33"/>
      <c r="G246" s="33"/>
      <c r="H246" s="33"/>
      <c r="I246" s="33"/>
      <c r="J246" s="33"/>
      <c r="K246" s="33"/>
      <c r="L246" s="33"/>
      <c r="M246" s="33"/>
      <c r="N246" s="33"/>
      <c r="O246" s="33"/>
      <c r="P246" s="73"/>
      <c r="Q246" s="73"/>
      <c r="R246" s="73"/>
      <c r="S246" s="73"/>
      <c r="T246" s="73"/>
      <c r="U246" s="73"/>
      <c r="V246" s="73"/>
      <c r="W246" s="73"/>
      <c r="X246" s="73"/>
      <c r="Y246" s="73"/>
      <c r="Z246" s="73"/>
      <c r="AA246" s="73"/>
      <c r="AB246" s="73"/>
      <c r="AC246" s="73"/>
      <c r="AD246" s="73"/>
      <c r="AE246" s="73"/>
      <c r="AF246" s="73"/>
      <c r="AG246" s="73"/>
    </row>
    <row r="247" spans="1:33" ht="20.100000000000001" customHeight="1" x14ac:dyDescent="0.2">
      <c r="A247" s="33"/>
      <c r="B247" s="33"/>
      <c r="C247" s="33"/>
      <c r="D247" s="33"/>
      <c r="E247" s="33"/>
      <c r="F247" s="33"/>
      <c r="G247" s="33"/>
      <c r="H247" s="33"/>
      <c r="I247" s="33"/>
      <c r="J247" s="33"/>
      <c r="K247" s="33"/>
      <c r="L247" s="33"/>
      <c r="M247" s="33"/>
      <c r="N247" s="33"/>
      <c r="O247" s="33"/>
      <c r="P247" s="73"/>
      <c r="Q247" s="73"/>
      <c r="R247" s="73"/>
      <c r="S247" s="73"/>
      <c r="T247" s="73"/>
      <c r="U247" s="73"/>
      <c r="V247" s="73"/>
      <c r="W247" s="73"/>
      <c r="X247" s="73"/>
      <c r="Y247" s="73"/>
      <c r="Z247" s="73"/>
      <c r="AA247" s="73"/>
      <c r="AB247" s="73"/>
      <c r="AC247" s="73"/>
      <c r="AD247" s="73"/>
      <c r="AE247" s="73"/>
      <c r="AF247" s="73"/>
      <c r="AG247" s="73"/>
    </row>
    <row r="248" spans="1:33" ht="20.100000000000001" customHeight="1" x14ac:dyDescent="0.2">
      <c r="A248" s="33"/>
      <c r="B248" s="33"/>
      <c r="C248" s="33"/>
      <c r="D248" s="33"/>
      <c r="E248" s="33"/>
      <c r="F248" s="33"/>
      <c r="G248" s="33"/>
      <c r="H248" s="33"/>
      <c r="I248" s="33"/>
      <c r="J248" s="33"/>
      <c r="K248" s="33"/>
      <c r="L248" s="33"/>
      <c r="M248" s="33"/>
      <c r="N248" s="33"/>
      <c r="O248" s="33"/>
      <c r="P248" s="73"/>
      <c r="Q248" s="73"/>
      <c r="R248" s="73"/>
      <c r="S248" s="73"/>
      <c r="T248" s="73"/>
      <c r="U248" s="73"/>
      <c r="V248" s="73"/>
      <c r="W248" s="73"/>
      <c r="X248" s="73"/>
      <c r="Y248" s="73"/>
      <c r="Z248" s="73"/>
      <c r="AA248" s="73"/>
      <c r="AB248" s="73"/>
      <c r="AC248" s="73"/>
      <c r="AD248" s="73"/>
      <c r="AE248" s="73"/>
      <c r="AF248" s="73"/>
      <c r="AG248" s="73"/>
    </row>
    <row r="249" spans="1:33" ht="20.100000000000001" customHeight="1" x14ac:dyDescent="0.2">
      <c r="A249" s="33"/>
      <c r="B249" s="33"/>
      <c r="C249" s="33"/>
      <c r="D249" s="33"/>
      <c r="E249" s="33"/>
      <c r="F249" s="33"/>
      <c r="G249" s="33"/>
      <c r="H249" s="33"/>
      <c r="I249" s="33"/>
      <c r="J249" s="33"/>
      <c r="K249" s="33"/>
      <c r="L249" s="33"/>
      <c r="M249" s="33"/>
      <c r="N249" s="33"/>
      <c r="O249" s="33"/>
      <c r="P249" s="73"/>
      <c r="Q249" s="73"/>
      <c r="R249" s="73"/>
      <c r="S249" s="73"/>
      <c r="T249" s="73"/>
      <c r="U249" s="73"/>
      <c r="V249" s="73"/>
      <c r="W249" s="73"/>
      <c r="X249" s="73"/>
      <c r="Y249" s="73"/>
      <c r="Z249" s="73"/>
      <c r="AA249" s="73"/>
      <c r="AB249" s="73"/>
      <c r="AC249" s="73"/>
      <c r="AD249" s="73"/>
      <c r="AE249" s="73"/>
      <c r="AF249" s="73"/>
      <c r="AG249" s="73"/>
    </row>
    <row r="250" spans="1:33" ht="20.100000000000001" customHeight="1" x14ac:dyDescent="0.2">
      <c r="A250" s="33"/>
      <c r="B250" s="33"/>
      <c r="C250" s="33"/>
      <c r="D250" s="33"/>
      <c r="E250" s="33"/>
      <c r="F250" s="33"/>
      <c r="G250" s="33"/>
      <c r="H250" s="33"/>
      <c r="I250" s="33"/>
      <c r="J250" s="33"/>
      <c r="K250" s="33"/>
      <c r="L250" s="33"/>
      <c r="M250" s="33"/>
      <c r="N250" s="33"/>
      <c r="O250" s="33"/>
      <c r="P250" s="73"/>
      <c r="Q250" s="73"/>
      <c r="R250" s="73"/>
      <c r="S250" s="73"/>
      <c r="T250" s="73"/>
      <c r="U250" s="73"/>
      <c r="V250" s="73"/>
      <c r="W250" s="73"/>
      <c r="X250" s="73"/>
      <c r="Y250" s="73"/>
      <c r="Z250" s="73"/>
      <c r="AA250" s="73"/>
      <c r="AB250" s="73"/>
      <c r="AC250" s="73"/>
      <c r="AD250" s="73"/>
      <c r="AE250" s="73"/>
      <c r="AF250" s="73"/>
      <c r="AG250" s="73"/>
    </row>
    <row r="251" spans="1:33" ht="20.100000000000001" customHeight="1" x14ac:dyDescent="0.2">
      <c r="A251" s="33"/>
      <c r="B251" s="33"/>
      <c r="C251" s="33"/>
      <c r="D251" s="33"/>
      <c r="E251" s="33"/>
      <c r="F251" s="33"/>
      <c r="G251" s="33"/>
      <c r="H251" s="33"/>
      <c r="I251" s="33"/>
      <c r="J251" s="33"/>
      <c r="K251" s="33"/>
      <c r="L251" s="33"/>
      <c r="M251" s="33"/>
      <c r="N251" s="33"/>
      <c r="O251" s="33"/>
      <c r="P251" s="73"/>
      <c r="Q251" s="73"/>
      <c r="R251" s="73"/>
      <c r="S251" s="73"/>
      <c r="T251" s="73"/>
      <c r="U251" s="73"/>
      <c r="V251" s="73"/>
      <c r="W251" s="73"/>
      <c r="X251" s="73"/>
      <c r="Y251" s="73"/>
      <c r="Z251" s="73"/>
      <c r="AA251" s="73"/>
      <c r="AB251" s="73"/>
      <c r="AC251" s="73"/>
      <c r="AD251" s="73"/>
      <c r="AE251" s="73"/>
      <c r="AF251" s="73"/>
      <c r="AG251" s="73"/>
    </row>
    <row r="252" spans="1:33" ht="20.100000000000001" customHeight="1" x14ac:dyDescent="0.2">
      <c r="A252" s="33"/>
      <c r="B252" s="33"/>
      <c r="C252" s="33"/>
      <c r="D252" s="33"/>
      <c r="E252" s="33"/>
      <c r="F252" s="33"/>
      <c r="G252" s="33"/>
      <c r="H252" s="33"/>
      <c r="I252" s="33"/>
      <c r="J252" s="33"/>
      <c r="K252" s="33"/>
      <c r="L252" s="33"/>
      <c r="M252" s="33"/>
      <c r="N252" s="33"/>
      <c r="O252" s="33"/>
      <c r="P252" s="73"/>
      <c r="Q252" s="73"/>
      <c r="R252" s="73"/>
      <c r="S252" s="73"/>
      <c r="T252" s="73"/>
      <c r="U252" s="73"/>
      <c r="V252" s="73"/>
      <c r="W252" s="73"/>
      <c r="X252" s="73"/>
      <c r="Y252" s="73"/>
      <c r="Z252" s="73"/>
      <c r="AA252" s="73"/>
      <c r="AB252" s="73"/>
      <c r="AC252" s="73"/>
      <c r="AD252" s="73"/>
      <c r="AE252" s="73"/>
      <c r="AF252" s="73"/>
      <c r="AG252" s="73"/>
    </row>
    <row r="253" spans="1:33" ht="20.100000000000001" customHeight="1" x14ac:dyDescent="0.2">
      <c r="A253" s="33"/>
      <c r="B253" s="33"/>
      <c r="C253" s="33"/>
      <c r="D253" s="33"/>
      <c r="E253" s="33"/>
      <c r="F253" s="33"/>
      <c r="G253" s="33"/>
      <c r="H253" s="33"/>
      <c r="I253" s="33"/>
      <c r="J253" s="33"/>
      <c r="K253" s="33"/>
      <c r="L253" s="33"/>
      <c r="M253" s="33"/>
      <c r="N253" s="33"/>
      <c r="O253" s="33"/>
      <c r="P253" s="73"/>
      <c r="Q253" s="73"/>
      <c r="R253" s="73"/>
      <c r="S253" s="73"/>
      <c r="T253" s="73"/>
      <c r="U253" s="73"/>
      <c r="V253" s="73"/>
      <c r="W253" s="73"/>
      <c r="X253" s="73"/>
      <c r="Y253" s="73"/>
      <c r="Z253" s="73"/>
      <c r="AA253" s="73"/>
      <c r="AB253" s="73"/>
      <c r="AC253" s="73"/>
      <c r="AD253" s="73"/>
      <c r="AE253" s="73"/>
      <c r="AF253" s="73"/>
      <c r="AG253" s="73"/>
    </row>
    <row r="254" spans="1:33" ht="20.100000000000001" customHeight="1" x14ac:dyDescent="0.2">
      <c r="A254" s="33"/>
      <c r="B254" s="33"/>
      <c r="C254" s="33"/>
      <c r="D254" s="33"/>
      <c r="E254" s="33"/>
      <c r="F254" s="33"/>
      <c r="G254" s="33"/>
      <c r="H254" s="33"/>
      <c r="I254" s="33"/>
      <c r="J254" s="33"/>
      <c r="K254" s="33"/>
      <c r="L254" s="33"/>
      <c r="M254" s="33"/>
      <c r="N254" s="33"/>
      <c r="O254" s="33"/>
      <c r="P254" s="73"/>
      <c r="Q254" s="73"/>
      <c r="R254" s="73"/>
      <c r="S254" s="73"/>
      <c r="T254" s="73"/>
      <c r="U254" s="73"/>
      <c r="V254" s="73"/>
      <c r="W254" s="73"/>
      <c r="X254" s="73"/>
      <c r="Y254" s="73"/>
      <c r="Z254" s="73"/>
      <c r="AA254" s="73"/>
      <c r="AB254" s="73"/>
      <c r="AC254" s="73"/>
      <c r="AD254" s="73"/>
      <c r="AE254" s="73"/>
      <c r="AF254" s="73"/>
      <c r="AG254" s="73"/>
    </row>
    <row r="255" spans="1:33" ht="20.100000000000001" customHeight="1" x14ac:dyDescent="0.2">
      <c r="A255" s="33"/>
      <c r="B255" s="33"/>
      <c r="C255" s="33"/>
      <c r="D255" s="33"/>
      <c r="E255" s="33"/>
      <c r="F255" s="33"/>
      <c r="G255" s="33"/>
      <c r="H255" s="33"/>
      <c r="I255" s="33"/>
      <c r="J255" s="33"/>
      <c r="K255" s="33"/>
      <c r="L255" s="33"/>
      <c r="M255" s="33"/>
      <c r="N255" s="33"/>
      <c r="O255" s="33"/>
      <c r="P255" s="73"/>
      <c r="Q255" s="73"/>
      <c r="R255" s="73"/>
      <c r="S255" s="73"/>
      <c r="T255" s="73"/>
      <c r="U255" s="73"/>
      <c r="V255" s="73"/>
      <c r="W255" s="73"/>
      <c r="X255" s="73"/>
      <c r="Y255" s="73"/>
      <c r="Z255" s="73"/>
      <c r="AA255" s="73"/>
      <c r="AB255" s="73"/>
      <c r="AC255" s="73"/>
      <c r="AD255" s="73"/>
      <c r="AE255" s="73"/>
      <c r="AF255" s="73"/>
      <c r="AG255" s="73"/>
    </row>
    <row r="256" spans="1:33" ht="20.100000000000001" customHeight="1" x14ac:dyDescent="0.2">
      <c r="A256" s="33"/>
      <c r="B256" s="33"/>
      <c r="C256" s="33"/>
      <c r="D256" s="33"/>
      <c r="E256" s="33"/>
      <c r="F256" s="33"/>
      <c r="G256" s="33"/>
      <c r="H256" s="33"/>
      <c r="I256" s="33"/>
      <c r="J256" s="33"/>
      <c r="K256" s="33"/>
      <c r="L256" s="33"/>
      <c r="M256" s="33"/>
      <c r="N256" s="33"/>
      <c r="O256" s="33"/>
      <c r="P256" s="73"/>
      <c r="Q256" s="73"/>
      <c r="R256" s="73"/>
      <c r="S256" s="73"/>
      <c r="T256" s="73"/>
      <c r="U256" s="73"/>
      <c r="V256" s="73"/>
      <c r="W256" s="73"/>
      <c r="X256" s="73"/>
      <c r="Y256" s="73"/>
      <c r="Z256" s="73"/>
      <c r="AA256" s="73"/>
      <c r="AB256" s="73"/>
      <c r="AC256" s="73"/>
      <c r="AD256" s="73"/>
      <c r="AE256" s="73"/>
      <c r="AF256" s="73"/>
      <c r="AG256" s="73"/>
    </row>
    <row r="257" spans="1:33" ht="20.100000000000001" customHeight="1" x14ac:dyDescent="0.2">
      <c r="A257" s="33"/>
      <c r="B257" s="33"/>
      <c r="C257" s="33"/>
      <c r="D257" s="33"/>
      <c r="E257" s="33"/>
      <c r="F257" s="33"/>
      <c r="G257" s="33"/>
      <c r="H257" s="33"/>
      <c r="I257" s="33"/>
      <c r="J257" s="33"/>
      <c r="K257" s="33"/>
      <c r="L257" s="33"/>
      <c r="M257" s="33"/>
      <c r="N257" s="33"/>
      <c r="O257" s="33"/>
      <c r="P257" s="73"/>
      <c r="Q257" s="73"/>
      <c r="R257" s="73"/>
      <c r="S257" s="73"/>
      <c r="T257" s="73"/>
      <c r="U257" s="73"/>
      <c r="V257" s="73"/>
      <c r="W257" s="73"/>
      <c r="X257" s="73"/>
      <c r="Y257" s="73"/>
      <c r="Z257" s="73"/>
      <c r="AA257" s="73"/>
      <c r="AB257" s="73"/>
      <c r="AC257" s="73"/>
      <c r="AD257" s="73"/>
      <c r="AE257" s="73"/>
      <c r="AF257" s="73"/>
      <c r="AG257" s="73"/>
    </row>
    <row r="258" spans="1:33" ht="20.100000000000001" customHeight="1" x14ac:dyDescent="0.2">
      <c r="A258" s="33"/>
      <c r="B258" s="33"/>
      <c r="C258" s="33"/>
      <c r="D258" s="33"/>
      <c r="E258" s="33"/>
      <c r="F258" s="33"/>
      <c r="G258" s="33"/>
      <c r="H258" s="33"/>
      <c r="I258" s="33"/>
      <c r="J258" s="33"/>
      <c r="K258" s="33"/>
      <c r="L258" s="33"/>
      <c r="M258" s="33"/>
      <c r="N258" s="33"/>
      <c r="O258" s="33"/>
      <c r="P258" s="73"/>
      <c r="Q258" s="73"/>
      <c r="R258" s="73"/>
      <c r="S258" s="73"/>
      <c r="T258" s="73"/>
      <c r="U258" s="73"/>
      <c r="V258" s="73"/>
      <c r="W258" s="73"/>
      <c r="X258" s="73"/>
      <c r="Y258" s="73"/>
      <c r="Z258" s="73"/>
      <c r="AA258" s="73"/>
      <c r="AB258" s="73"/>
      <c r="AC258" s="73"/>
      <c r="AD258" s="73"/>
      <c r="AE258" s="73"/>
      <c r="AF258" s="73"/>
      <c r="AG258" s="73"/>
    </row>
  </sheetData>
  <mergeCells count="22">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 ref="C1:E1"/>
    <mergeCell ref="A1:B2"/>
    <mergeCell ref="A14:B15"/>
    <mergeCell ref="C14:J14"/>
    <mergeCell ref="A11:B11"/>
    <mergeCell ref="A3:A10"/>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&amp;C&amp;"Arial,Bold"The Australian Organ Donor  Register
Intent Registrations 
as at 30/04/2016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83"/>
  <sheetViews>
    <sheetView topLeftCell="A34" zoomScaleNormal="100" workbookViewId="0">
      <selection activeCell="H9" sqref="H9"/>
    </sheetView>
  </sheetViews>
  <sheetFormatPr defaultRowHeight="20.100000000000001" customHeight="1" x14ac:dyDescent="0.2"/>
  <cols>
    <col min="1" max="2" width="8.7109375" style="46" customWidth="1"/>
    <col min="3" max="15" width="12.7109375" style="46" customWidth="1"/>
    <col min="16" max="59" width="12.7109375" style="54" customWidth="1"/>
    <col min="60" max="16384" width="9.140625" style="54"/>
  </cols>
  <sheetData>
    <row r="1" spans="1:15" s="43" customFormat="1" ht="20.100000000000001" customHeight="1" x14ac:dyDescent="0.2">
      <c r="A1" s="180" t="s">
        <v>11</v>
      </c>
      <c r="B1" s="201"/>
      <c r="C1" s="205"/>
      <c r="D1" s="206"/>
      <c r="E1" s="207"/>
      <c r="F1" s="63"/>
      <c r="G1" s="29"/>
      <c r="H1" s="29"/>
      <c r="I1" s="29"/>
      <c r="J1" s="29"/>
      <c r="K1" s="29"/>
      <c r="L1" s="29"/>
      <c r="M1" s="29"/>
      <c r="N1" s="29"/>
      <c r="O1" s="29"/>
    </row>
    <row r="2" spans="1:15" s="49" customFormat="1" ht="50.1" customHeight="1" x14ac:dyDescent="0.2">
      <c r="A2" s="201"/>
      <c r="B2" s="201"/>
      <c r="C2" s="13" t="s">
        <v>22</v>
      </c>
      <c r="D2" s="13" t="s">
        <v>23</v>
      </c>
      <c r="E2" s="17" t="s">
        <v>24</v>
      </c>
      <c r="F2" s="48"/>
      <c r="G2" s="26"/>
      <c r="H2" s="26"/>
      <c r="I2" s="26"/>
      <c r="J2" s="26"/>
      <c r="K2" s="26"/>
      <c r="L2" s="26"/>
      <c r="M2" s="26"/>
      <c r="N2" s="26"/>
      <c r="O2" s="26"/>
    </row>
    <row r="3" spans="1:15" s="43" customFormat="1" ht="20.100000000000001" customHeight="1" x14ac:dyDescent="0.2">
      <c r="A3" s="204" t="s">
        <v>17</v>
      </c>
      <c r="B3" s="27" t="s">
        <v>3</v>
      </c>
      <c r="C3" s="148">
        <v>1929493</v>
      </c>
      <c r="D3" s="149">
        <v>0.45440000000000003</v>
      </c>
      <c r="E3" s="134">
        <f>IF(C3=0,0,(C3-'Apr 17'!C3)/'Apr 17'!C3)</f>
        <v>-8.4148146306957936E-4</v>
      </c>
      <c r="F3" s="50"/>
      <c r="G3" s="29"/>
      <c r="H3" s="29"/>
      <c r="I3" s="29"/>
      <c r="J3" s="29"/>
      <c r="K3" s="29"/>
      <c r="L3" s="29"/>
      <c r="M3" s="29"/>
      <c r="N3" s="29"/>
      <c r="O3" s="29"/>
    </row>
    <row r="4" spans="1:15" s="43" customFormat="1" ht="20.100000000000001" customHeight="1" x14ac:dyDescent="0.2">
      <c r="A4" s="204"/>
      <c r="B4" s="27" t="s">
        <v>4</v>
      </c>
      <c r="C4" s="148">
        <v>419511</v>
      </c>
      <c r="D4" s="149">
        <v>9.8799999999999999E-2</v>
      </c>
      <c r="E4" s="134">
        <f>IF(C4=0,0,(C4-'Apr 17'!C4)/'Apr 17'!C4)</f>
        <v>-6.7175965297182187E-4</v>
      </c>
      <c r="F4" s="50"/>
      <c r="G4" s="29"/>
      <c r="H4" s="29"/>
      <c r="I4" s="29"/>
      <c r="J4" s="29"/>
      <c r="K4" s="29"/>
      <c r="L4" s="29"/>
      <c r="M4" s="29"/>
      <c r="N4" s="29"/>
      <c r="O4" s="29"/>
    </row>
    <row r="5" spans="1:15" s="43" customFormat="1" ht="20.100000000000001" customHeight="1" x14ac:dyDescent="0.2">
      <c r="A5" s="204"/>
      <c r="B5" s="27" t="s">
        <v>5</v>
      </c>
      <c r="C5" s="148">
        <v>609437</v>
      </c>
      <c r="D5" s="149">
        <v>0.14349999999999999</v>
      </c>
      <c r="E5" s="134">
        <f>IF(C5=0,0,(C5-'Apr 17'!C5)/'Apr 17'!C5)</f>
        <v>-6.0183272002151513E-4</v>
      </c>
      <c r="F5" s="50"/>
      <c r="G5" s="29"/>
      <c r="H5" s="29"/>
      <c r="I5" s="29"/>
      <c r="J5" s="29"/>
      <c r="K5" s="29"/>
      <c r="L5" s="29"/>
      <c r="M5" s="29"/>
      <c r="N5" s="29"/>
      <c r="O5" s="29"/>
    </row>
    <row r="6" spans="1:15" s="43" customFormat="1" ht="20.100000000000001" customHeight="1" x14ac:dyDescent="0.2">
      <c r="A6" s="204"/>
      <c r="B6" s="27" t="s">
        <v>6</v>
      </c>
      <c r="C6" s="148">
        <v>684039</v>
      </c>
      <c r="D6" s="149">
        <v>0.16109999999999999</v>
      </c>
      <c r="E6" s="134">
        <f>IF(C6=0,0,(C6-'Apr 17'!C6)/'Apr 17'!C6)</f>
        <v>1.5769545011289062E-3</v>
      </c>
      <c r="F6" s="50"/>
      <c r="G6" s="29"/>
      <c r="H6" s="29"/>
      <c r="I6" s="29"/>
      <c r="J6" s="29"/>
      <c r="K6" s="29"/>
      <c r="L6" s="29"/>
      <c r="M6" s="29"/>
      <c r="N6" s="29"/>
      <c r="O6" s="29"/>
    </row>
    <row r="7" spans="1:15" s="43" customFormat="1" ht="20.100000000000001" customHeight="1" x14ac:dyDescent="0.2">
      <c r="A7" s="204"/>
      <c r="B7" s="27" t="s">
        <v>7</v>
      </c>
      <c r="C7" s="148">
        <v>435195</v>
      </c>
      <c r="D7" s="149">
        <v>0.10249999999999999</v>
      </c>
      <c r="E7" s="134">
        <f>IF(C7=0,0,(C7-'Apr 17'!C7)/'Apr 17'!C7)</f>
        <v>-3.8818092446780164E-4</v>
      </c>
      <c r="F7" s="50"/>
      <c r="G7" s="29"/>
      <c r="H7" s="29"/>
      <c r="I7" s="29"/>
      <c r="J7" s="146"/>
      <c r="K7" s="29"/>
      <c r="L7" s="29"/>
      <c r="M7" s="29"/>
      <c r="N7" s="29"/>
      <c r="O7" s="29"/>
    </row>
    <row r="8" spans="1:15" s="43" customFormat="1" ht="20.100000000000001" customHeight="1" x14ac:dyDescent="0.2">
      <c r="A8" s="204"/>
      <c r="B8" s="27" t="s">
        <v>8</v>
      </c>
      <c r="C8" s="148">
        <v>137311</v>
      </c>
      <c r="D8" s="149">
        <v>3.2300000000000002E-2</v>
      </c>
      <c r="E8" s="134">
        <f>IF(C8=0,0,(C8-'Apr 17'!C8)/'Apr 17'!C8)</f>
        <v>-8.5135489128852922E-4</v>
      </c>
      <c r="F8" s="50"/>
      <c r="G8" s="29"/>
      <c r="H8" s="29"/>
      <c r="I8" s="29"/>
      <c r="J8" s="29"/>
      <c r="K8" s="29"/>
      <c r="L8" s="29"/>
      <c r="M8" s="29"/>
      <c r="N8" s="29"/>
      <c r="O8" s="29"/>
    </row>
    <row r="9" spans="1:15" s="43" customFormat="1" ht="20.100000000000001" customHeight="1" x14ac:dyDescent="0.2">
      <c r="A9" s="204"/>
      <c r="B9" s="27" t="s">
        <v>9</v>
      </c>
      <c r="C9" s="148">
        <v>7095</v>
      </c>
      <c r="D9" s="149">
        <v>1.6999999999999999E-3</v>
      </c>
      <c r="E9" s="134">
        <f>IF(C9=0,0,(C9-'Apr 17'!C9)/'Apr 17'!C9)</f>
        <v>-1.266891891891892E-3</v>
      </c>
      <c r="F9" s="50"/>
      <c r="G9" s="29"/>
      <c r="H9" s="29"/>
      <c r="I9" s="29"/>
      <c r="J9" s="29"/>
      <c r="K9" s="29"/>
      <c r="L9" s="29"/>
      <c r="M9" s="29"/>
      <c r="N9" s="29"/>
      <c r="O9" s="29"/>
    </row>
    <row r="10" spans="1:15" s="43" customFormat="1" ht="20.100000000000001" customHeight="1" x14ac:dyDescent="0.2">
      <c r="A10" s="204"/>
      <c r="B10" s="27" t="s">
        <v>10</v>
      </c>
      <c r="C10" s="148">
        <v>24343</v>
      </c>
      <c r="D10" s="149">
        <v>5.7000000000000002E-3</v>
      </c>
      <c r="E10" s="134">
        <f>IF(C10=0,0,(C10-'Apr 17'!C10)/'Apr 17'!C10)</f>
        <v>-1.0669292954163076E-3</v>
      </c>
      <c r="F10" s="50"/>
      <c r="G10" s="29"/>
      <c r="H10" s="29"/>
      <c r="I10" s="29"/>
      <c r="J10" s="29"/>
      <c r="K10" s="29"/>
      <c r="L10" s="29"/>
      <c r="M10" s="29"/>
      <c r="N10" s="29"/>
      <c r="O10" s="29"/>
    </row>
    <row r="11" spans="1:15" s="49" customFormat="1" ht="20.100000000000001" customHeight="1" x14ac:dyDescent="0.2">
      <c r="A11" s="169" t="s">
        <v>18</v>
      </c>
      <c r="B11" s="170"/>
      <c r="C11" s="135">
        <f>SUM(C3:C10)</f>
        <v>4246424</v>
      </c>
      <c r="D11" s="136">
        <f>SUM(D3:D10)</f>
        <v>1</v>
      </c>
      <c r="E11" s="137">
        <f>IF(C11=0,0,(C11-'Apr 17'!C11)/'Apr 17'!C11)</f>
        <v>-3.5734951183420113E-4</v>
      </c>
      <c r="F11" s="51"/>
      <c r="G11" s="26"/>
      <c r="H11" s="26"/>
      <c r="I11" s="26"/>
      <c r="J11" s="26"/>
      <c r="K11" s="26"/>
      <c r="L11" s="26"/>
      <c r="M11" s="26"/>
      <c r="N11" s="26"/>
      <c r="O11" s="26"/>
    </row>
    <row r="14" spans="1:15" s="43" customFormat="1" ht="20.100000000000001" customHeight="1" x14ac:dyDescent="0.2">
      <c r="A14" s="169" t="s">
        <v>11</v>
      </c>
      <c r="B14" s="169"/>
      <c r="C14" s="176" t="s">
        <v>1</v>
      </c>
      <c r="D14" s="206"/>
      <c r="E14" s="206"/>
      <c r="F14" s="206"/>
      <c r="G14" s="206"/>
      <c r="H14" s="206"/>
      <c r="I14" s="206"/>
      <c r="J14" s="225"/>
      <c r="K14" s="29"/>
      <c r="L14" s="29"/>
      <c r="M14" s="29"/>
      <c r="N14" s="29"/>
      <c r="O14" s="29"/>
    </row>
    <row r="15" spans="1:15" s="43" customFormat="1" ht="39.950000000000003" customHeight="1" x14ac:dyDescent="0.2">
      <c r="A15" s="169"/>
      <c r="B15" s="169"/>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204" t="s">
        <v>17</v>
      </c>
      <c r="B16" s="27" t="s">
        <v>3</v>
      </c>
      <c r="C16" s="148">
        <v>4409</v>
      </c>
      <c r="D16" s="148">
        <v>91745</v>
      </c>
      <c r="E16" s="148">
        <v>207273</v>
      </c>
      <c r="F16" s="148">
        <v>223377</v>
      </c>
      <c r="G16" s="148">
        <v>191614</v>
      </c>
      <c r="H16" s="148">
        <v>216170</v>
      </c>
      <c r="I16" s="132">
        <f>SUM(C16:H16)</f>
        <v>934588</v>
      </c>
      <c r="J16" s="138">
        <f>I16/'ABS Estimated Population'!D3</f>
        <v>0.29678759662154458</v>
      </c>
      <c r="K16" s="29"/>
      <c r="L16" s="29"/>
      <c r="M16" s="29"/>
      <c r="N16" s="29"/>
    </row>
    <row r="17" spans="1:15" s="43" customFormat="1" ht="20.100000000000001" customHeight="1" x14ac:dyDescent="0.2">
      <c r="A17" s="204"/>
      <c r="B17" s="27" t="s">
        <v>4</v>
      </c>
      <c r="C17" s="148">
        <v>4623</v>
      </c>
      <c r="D17" s="148">
        <v>27101</v>
      </c>
      <c r="E17" s="148">
        <v>62091</v>
      </c>
      <c r="F17" s="148">
        <v>53204</v>
      </c>
      <c r="G17" s="148">
        <v>43255</v>
      </c>
      <c r="H17" s="148">
        <v>47544</v>
      </c>
      <c r="I17" s="132">
        <f t="shared" ref="I17:I23" si="0">SUM(C17:H17)</f>
        <v>237818</v>
      </c>
      <c r="J17" s="138">
        <f>I17/'ABS Estimated Population'!D4</f>
        <v>9.546848072489536E-2</v>
      </c>
      <c r="K17" s="29"/>
      <c r="L17" s="29"/>
      <c r="M17" s="29"/>
      <c r="N17" s="29"/>
    </row>
    <row r="18" spans="1:15" s="43" customFormat="1" ht="20.100000000000001" customHeight="1" x14ac:dyDescent="0.2">
      <c r="A18" s="204"/>
      <c r="B18" s="27" t="s">
        <v>5</v>
      </c>
      <c r="C18" s="148">
        <v>4530</v>
      </c>
      <c r="D18" s="148">
        <v>62417</v>
      </c>
      <c r="E18" s="148">
        <v>76853</v>
      </c>
      <c r="F18" s="148">
        <v>67048</v>
      </c>
      <c r="G18" s="148">
        <v>43245</v>
      </c>
      <c r="H18" s="148">
        <v>37602</v>
      </c>
      <c r="I18" s="132">
        <f t="shared" si="0"/>
        <v>291695</v>
      </c>
      <c r="J18" s="138">
        <f>I18/'ABS Estimated Population'!D5</f>
        <v>0.15013807071588314</v>
      </c>
      <c r="K18" s="29"/>
      <c r="L18" s="29"/>
      <c r="M18" s="29"/>
      <c r="N18" s="29"/>
    </row>
    <row r="19" spans="1:15" s="43" customFormat="1" ht="20.100000000000001" customHeight="1" x14ac:dyDescent="0.2">
      <c r="A19" s="204"/>
      <c r="B19" s="27" t="s">
        <v>6</v>
      </c>
      <c r="C19" s="148">
        <v>29655</v>
      </c>
      <c r="D19" s="148">
        <v>59161</v>
      </c>
      <c r="E19" s="148">
        <v>61537</v>
      </c>
      <c r="F19" s="148">
        <v>60536</v>
      </c>
      <c r="G19" s="148">
        <v>53149</v>
      </c>
      <c r="H19" s="148">
        <v>60273</v>
      </c>
      <c r="I19" s="132">
        <f t="shared" si="0"/>
        <v>324311</v>
      </c>
      <c r="J19" s="123">
        <f>I19/'ABS Estimated Population'!D6</f>
        <v>0.45926579442640453</v>
      </c>
      <c r="K19" s="29"/>
      <c r="L19" s="29"/>
      <c r="M19" s="29"/>
      <c r="N19" s="29"/>
    </row>
    <row r="20" spans="1:15" s="43" customFormat="1" ht="20.100000000000001" customHeight="1" x14ac:dyDescent="0.2">
      <c r="A20" s="204"/>
      <c r="B20" s="27" t="s">
        <v>7</v>
      </c>
      <c r="C20" s="148">
        <v>1857</v>
      </c>
      <c r="D20" s="148">
        <v>11345</v>
      </c>
      <c r="E20" s="148">
        <v>45054</v>
      </c>
      <c r="F20" s="148">
        <v>55218</v>
      </c>
      <c r="G20" s="148">
        <v>47178</v>
      </c>
      <c r="H20" s="148">
        <v>54835</v>
      </c>
      <c r="I20" s="132">
        <f t="shared" si="0"/>
        <v>215487</v>
      </c>
      <c r="J20" s="123">
        <f>I20/'ABS Estimated Population'!D7</f>
        <v>0.20803819251693129</v>
      </c>
      <c r="K20" s="29"/>
      <c r="L20" s="29"/>
      <c r="M20" s="29"/>
      <c r="N20" s="29"/>
    </row>
    <row r="21" spans="1:15" s="43" customFormat="1" ht="20.100000000000001" customHeight="1" x14ac:dyDescent="0.2">
      <c r="A21" s="204"/>
      <c r="B21" s="27" t="s">
        <v>8</v>
      </c>
      <c r="C21" s="148">
        <v>533</v>
      </c>
      <c r="D21" s="148">
        <v>2697</v>
      </c>
      <c r="E21" s="148">
        <v>13304</v>
      </c>
      <c r="F21" s="148">
        <v>16366</v>
      </c>
      <c r="G21" s="148">
        <v>15530</v>
      </c>
      <c r="H21" s="148">
        <v>18886</v>
      </c>
      <c r="I21" s="132">
        <f t="shared" si="0"/>
        <v>67316</v>
      </c>
      <c r="J21" s="123">
        <f>I21/'ABS Estimated Population'!D8</f>
        <v>0.31754927212174389</v>
      </c>
      <c r="K21" s="29"/>
      <c r="L21" s="29"/>
      <c r="M21" s="29"/>
      <c r="N21" s="29"/>
    </row>
    <row r="22" spans="1:15" s="43" customFormat="1" ht="20.100000000000001" customHeight="1" x14ac:dyDescent="0.2">
      <c r="A22" s="204"/>
      <c r="B22" s="27" t="s">
        <v>9</v>
      </c>
      <c r="C22" s="148">
        <v>139</v>
      </c>
      <c r="D22" s="148">
        <v>566</v>
      </c>
      <c r="E22" s="148">
        <v>957</v>
      </c>
      <c r="F22" s="148">
        <v>1103</v>
      </c>
      <c r="G22" s="148">
        <v>704</v>
      </c>
      <c r="H22" s="148">
        <v>432</v>
      </c>
      <c r="I22" s="132">
        <f t="shared" si="0"/>
        <v>3901</v>
      </c>
      <c r="J22" s="123">
        <f>I22/'ABS Estimated Population'!D9</f>
        <v>4.4334583475394929E-2</v>
      </c>
      <c r="K22" s="29"/>
      <c r="L22" s="29"/>
      <c r="M22" s="29"/>
      <c r="N22" s="29"/>
    </row>
    <row r="23" spans="1:15" s="43" customFormat="1" ht="20.100000000000001" customHeight="1" x14ac:dyDescent="0.2">
      <c r="A23" s="204"/>
      <c r="B23" s="27" t="s">
        <v>10</v>
      </c>
      <c r="C23" s="148">
        <v>511</v>
      </c>
      <c r="D23" s="148">
        <v>1993</v>
      </c>
      <c r="E23" s="148">
        <v>3523</v>
      </c>
      <c r="F23" s="148">
        <v>3309</v>
      </c>
      <c r="G23" s="148">
        <v>2398</v>
      </c>
      <c r="H23" s="148">
        <v>2429</v>
      </c>
      <c r="I23" s="132">
        <f t="shared" si="0"/>
        <v>14163</v>
      </c>
      <c r="J23" s="123">
        <f>I23/'ABS Estimated Population'!D10</f>
        <v>8.8017599791188922E-2</v>
      </c>
      <c r="K23" s="29"/>
      <c r="L23" s="29"/>
      <c r="M23" s="29"/>
      <c r="N23" s="29"/>
    </row>
    <row r="24" spans="1:15" s="43" customFormat="1" ht="20.100000000000001" customHeight="1" x14ac:dyDescent="0.2">
      <c r="A24" s="169" t="s">
        <v>18</v>
      </c>
      <c r="B24" s="170"/>
      <c r="C24" s="135">
        <f>SUM(C16:C23)</f>
        <v>46257</v>
      </c>
      <c r="D24" s="135">
        <f t="shared" ref="D24:I24" si="1">SUM(D16:D23)</f>
        <v>257025</v>
      </c>
      <c r="E24" s="135">
        <f t="shared" si="1"/>
        <v>470592</v>
      </c>
      <c r="F24" s="135">
        <f t="shared" si="1"/>
        <v>480161</v>
      </c>
      <c r="G24" s="135">
        <f t="shared" si="1"/>
        <v>397073</v>
      </c>
      <c r="H24" s="135">
        <f t="shared" si="1"/>
        <v>438171</v>
      </c>
      <c r="I24" s="135">
        <f t="shared" si="1"/>
        <v>2089279</v>
      </c>
      <c r="J24" s="139">
        <f>I24/'ABS Estimated Population'!D11</f>
        <v>0.21350187885176874</v>
      </c>
      <c r="K24" s="29"/>
      <c r="L24" s="29"/>
      <c r="M24" s="29"/>
      <c r="N24" s="29"/>
    </row>
    <row r="27" spans="1:15" s="43" customFormat="1" ht="20.100000000000001" customHeight="1" x14ac:dyDescent="0.2">
      <c r="A27" s="169" t="s">
        <v>11</v>
      </c>
      <c r="B27" s="169"/>
      <c r="C27" s="178" t="s">
        <v>0</v>
      </c>
      <c r="D27" s="179"/>
      <c r="E27" s="179"/>
      <c r="F27" s="179"/>
      <c r="G27" s="179"/>
      <c r="H27" s="179"/>
      <c r="I27" s="179"/>
      <c r="J27" s="210"/>
      <c r="K27" s="29"/>
      <c r="L27" s="29"/>
      <c r="M27" s="29"/>
      <c r="N27" s="29"/>
      <c r="O27" s="29"/>
    </row>
    <row r="28" spans="1:15" s="43" customFormat="1" ht="39.950000000000003" customHeight="1" x14ac:dyDescent="0.2">
      <c r="A28" s="169"/>
      <c r="B28" s="169"/>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68" t="s">
        <v>17</v>
      </c>
      <c r="B29" s="27" t="s">
        <v>3</v>
      </c>
      <c r="C29" s="148">
        <v>1408</v>
      </c>
      <c r="D29" s="148">
        <v>91704</v>
      </c>
      <c r="E29" s="148">
        <v>208462</v>
      </c>
      <c r="F29" s="148">
        <v>228580</v>
      </c>
      <c r="G29" s="148">
        <v>205079</v>
      </c>
      <c r="H29" s="148">
        <v>259639</v>
      </c>
      <c r="I29" s="132">
        <f t="shared" ref="I29:I36" si="2">SUM(C29:H29)</f>
        <v>994872</v>
      </c>
      <c r="J29" s="123">
        <f>I29/'ABS Estimated Population'!C3</f>
        <v>0.32686817698098564</v>
      </c>
      <c r="K29" s="29"/>
      <c r="L29" s="29"/>
      <c r="M29" s="29"/>
      <c r="N29" s="29"/>
    </row>
    <row r="30" spans="1:15" s="43" customFormat="1" ht="20.100000000000001" customHeight="1" x14ac:dyDescent="0.2">
      <c r="A30" s="168"/>
      <c r="B30" s="27" t="s">
        <v>4</v>
      </c>
      <c r="C30" s="148">
        <v>1378</v>
      </c>
      <c r="D30" s="148">
        <v>18645</v>
      </c>
      <c r="E30" s="148">
        <v>43908</v>
      </c>
      <c r="F30" s="148">
        <v>39273</v>
      </c>
      <c r="G30" s="148">
        <v>35052</v>
      </c>
      <c r="H30" s="148">
        <v>39711</v>
      </c>
      <c r="I30" s="132">
        <f t="shared" si="2"/>
        <v>177967</v>
      </c>
      <c r="J30" s="123">
        <f>I30/'ABS Estimated Population'!C4</f>
        <v>7.4465267436367458E-2</v>
      </c>
      <c r="K30" s="29"/>
      <c r="L30" s="29"/>
      <c r="M30" s="29"/>
      <c r="N30" s="29"/>
    </row>
    <row r="31" spans="1:15" s="43" customFormat="1" ht="20.100000000000001" customHeight="1" x14ac:dyDescent="0.2">
      <c r="A31" s="168"/>
      <c r="B31" s="27" t="s">
        <v>5</v>
      </c>
      <c r="C31" s="148">
        <v>1200</v>
      </c>
      <c r="D31" s="148">
        <v>65791</v>
      </c>
      <c r="E31" s="148">
        <v>88329</v>
      </c>
      <c r="F31" s="148">
        <v>72946</v>
      </c>
      <c r="G31" s="148">
        <v>46372</v>
      </c>
      <c r="H31" s="148">
        <v>43102</v>
      </c>
      <c r="I31" s="132">
        <f t="shared" si="2"/>
        <v>317740</v>
      </c>
      <c r="J31" s="123">
        <f>I31/'ABS Estimated Population'!C5</f>
        <v>0.16840304369924894</v>
      </c>
      <c r="K31" s="29"/>
      <c r="L31" s="29"/>
      <c r="M31" s="29"/>
      <c r="N31" s="29"/>
    </row>
    <row r="32" spans="1:15" s="43" customFormat="1" ht="20.100000000000001" customHeight="1" x14ac:dyDescent="0.2">
      <c r="A32" s="168"/>
      <c r="B32" s="27" t="s">
        <v>6</v>
      </c>
      <c r="C32" s="148">
        <v>32552</v>
      </c>
      <c r="D32" s="148">
        <v>67340</v>
      </c>
      <c r="E32" s="148">
        <v>67393</v>
      </c>
      <c r="F32" s="148">
        <v>64372</v>
      </c>
      <c r="G32" s="148">
        <v>56916</v>
      </c>
      <c r="H32" s="148">
        <v>71067</v>
      </c>
      <c r="I32" s="132">
        <f t="shared" si="2"/>
        <v>359640</v>
      </c>
      <c r="J32" s="123">
        <f>I32/'ABS Estimated Population'!C6</f>
        <v>0.52712037556813773</v>
      </c>
      <c r="K32" s="29"/>
      <c r="L32" s="29"/>
      <c r="M32" s="29"/>
      <c r="N32" s="29"/>
    </row>
    <row r="33" spans="1:16" s="43" customFormat="1" ht="20.100000000000001" customHeight="1" x14ac:dyDescent="0.2">
      <c r="A33" s="168"/>
      <c r="B33" s="27" t="s">
        <v>7</v>
      </c>
      <c r="C33" s="148">
        <v>530</v>
      </c>
      <c r="D33" s="148">
        <v>8893</v>
      </c>
      <c r="E33" s="148">
        <v>43947</v>
      </c>
      <c r="F33" s="148">
        <v>55288</v>
      </c>
      <c r="G33" s="148">
        <v>48450</v>
      </c>
      <c r="H33" s="148">
        <v>61315</v>
      </c>
      <c r="I33" s="132">
        <f t="shared" si="2"/>
        <v>218423</v>
      </c>
      <c r="J33" s="123">
        <f>I33/'ABS Estimated Population'!C7</f>
        <v>0.20866140227860241</v>
      </c>
      <c r="K33" s="29"/>
      <c r="L33" s="29"/>
      <c r="M33" s="29"/>
      <c r="N33" s="29"/>
    </row>
    <row r="34" spans="1:16" s="43" customFormat="1" ht="20.100000000000001" customHeight="1" x14ac:dyDescent="0.2">
      <c r="A34" s="168"/>
      <c r="B34" s="27" t="s">
        <v>8</v>
      </c>
      <c r="C34" s="148">
        <v>158</v>
      </c>
      <c r="D34" s="148">
        <v>1960</v>
      </c>
      <c r="E34" s="148">
        <v>13336</v>
      </c>
      <c r="F34" s="148">
        <v>16647</v>
      </c>
      <c r="G34" s="148">
        <v>16147</v>
      </c>
      <c r="H34" s="148">
        <v>21747</v>
      </c>
      <c r="I34" s="132">
        <f t="shared" si="2"/>
        <v>69995</v>
      </c>
      <c r="J34" s="123">
        <f>I34/'ABS Estimated Population'!C8</f>
        <v>0.33886530110332741</v>
      </c>
      <c r="K34" s="29"/>
      <c r="L34" s="29"/>
      <c r="M34" s="29"/>
      <c r="N34" s="29"/>
    </row>
    <row r="35" spans="1:16" s="43" customFormat="1" ht="20.100000000000001" customHeight="1" x14ac:dyDescent="0.2">
      <c r="A35" s="168"/>
      <c r="B35" s="27" t="s">
        <v>9</v>
      </c>
      <c r="C35" s="148">
        <v>31</v>
      </c>
      <c r="D35" s="148">
        <v>292</v>
      </c>
      <c r="E35" s="148">
        <v>642</v>
      </c>
      <c r="F35" s="148">
        <v>1002</v>
      </c>
      <c r="G35" s="148">
        <v>753</v>
      </c>
      <c r="H35" s="148">
        <v>474</v>
      </c>
      <c r="I35" s="132">
        <f t="shared" si="2"/>
        <v>3194</v>
      </c>
      <c r="J35" s="123">
        <f>I35/'ABS Estimated Population'!C9</f>
        <v>3.2060869477931804E-2</v>
      </c>
      <c r="K35" s="29"/>
      <c r="L35" s="29"/>
      <c r="M35" s="29"/>
      <c r="N35" s="29"/>
    </row>
    <row r="36" spans="1:16" s="43" customFormat="1" ht="20.100000000000001" customHeight="1" x14ac:dyDescent="0.2">
      <c r="A36" s="168"/>
      <c r="B36" s="27" t="s">
        <v>10</v>
      </c>
      <c r="C36" s="148">
        <v>145</v>
      </c>
      <c r="D36" s="148">
        <v>1052</v>
      </c>
      <c r="E36" s="148">
        <v>2235</v>
      </c>
      <c r="F36" s="148">
        <v>2609</v>
      </c>
      <c r="G36" s="148">
        <v>2052</v>
      </c>
      <c r="H36" s="148">
        <v>2087</v>
      </c>
      <c r="I36" s="132">
        <f t="shared" si="2"/>
        <v>10180</v>
      </c>
      <c r="J36" s="123">
        <f>I36/'ABS Estimated Population'!C10</f>
        <v>6.5424164524421596E-2</v>
      </c>
      <c r="K36" s="29"/>
      <c r="L36" s="29"/>
      <c r="M36" s="29"/>
      <c r="N36" s="29"/>
    </row>
    <row r="37" spans="1:16" s="43" customFormat="1" ht="20.100000000000001" customHeight="1" x14ac:dyDescent="0.2">
      <c r="A37" s="169" t="s">
        <v>18</v>
      </c>
      <c r="B37" s="170"/>
      <c r="C37" s="135">
        <f>SUM(C29:C36)</f>
        <v>37402</v>
      </c>
      <c r="D37" s="135">
        <f t="shared" ref="D37:I37" si="3">SUM(D29:D36)</f>
        <v>255677</v>
      </c>
      <c r="E37" s="135">
        <f t="shared" si="3"/>
        <v>468252</v>
      </c>
      <c r="F37" s="135">
        <f t="shared" si="3"/>
        <v>480717</v>
      </c>
      <c r="G37" s="135">
        <f t="shared" si="3"/>
        <v>410821</v>
      </c>
      <c r="H37" s="135">
        <f t="shared" si="3"/>
        <v>499142</v>
      </c>
      <c r="I37" s="135">
        <f t="shared" si="3"/>
        <v>2152011</v>
      </c>
      <c r="J37" s="139">
        <f>I37/'ABS Estimated Population'!C11</f>
        <v>0.22626072419883927</v>
      </c>
      <c r="K37" s="29"/>
      <c r="L37" s="29"/>
      <c r="M37" s="29"/>
      <c r="N37" s="29"/>
    </row>
    <row r="40" spans="1:16" s="43" customFormat="1" ht="20.100000000000001" customHeight="1" x14ac:dyDescent="0.2">
      <c r="A40" s="169" t="s">
        <v>11</v>
      </c>
      <c r="B40" s="175"/>
      <c r="C40" s="175"/>
      <c r="D40" s="174" t="s">
        <v>20</v>
      </c>
      <c r="E40" s="174"/>
      <c r="F40" s="174"/>
      <c r="G40" s="174"/>
      <c r="H40" s="174"/>
      <c r="I40" s="174"/>
      <c r="J40" s="174"/>
      <c r="K40" s="42"/>
      <c r="L40" s="42"/>
      <c r="M40" s="29"/>
      <c r="N40" s="29"/>
      <c r="O40" s="29"/>
      <c r="P40" s="29"/>
    </row>
    <row r="41" spans="1:16" s="43" customFormat="1" ht="20.100000000000001" customHeight="1" x14ac:dyDescent="0.2">
      <c r="A41" s="175"/>
      <c r="B41" s="175"/>
      <c r="C41" s="175"/>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68" t="s">
        <v>17</v>
      </c>
      <c r="B42" s="191"/>
      <c r="C42" s="27" t="s">
        <v>3</v>
      </c>
      <c r="D42" s="148">
        <v>0</v>
      </c>
      <c r="E42" s="148">
        <v>0</v>
      </c>
      <c r="F42" s="148">
        <v>2</v>
      </c>
      <c r="G42" s="148">
        <v>11</v>
      </c>
      <c r="H42" s="148">
        <v>9</v>
      </c>
      <c r="I42" s="148">
        <v>11</v>
      </c>
      <c r="J42" s="133">
        <f>SUM(D42:I42)</f>
        <v>33</v>
      </c>
      <c r="K42" s="29"/>
      <c r="L42" s="29"/>
      <c r="M42" s="29"/>
      <c r="N42" s="29"/>
      <c r="O42" s="29"/>
    </row>
    <row r="43" spans="1:16" s="43" customFormat="1" ht="20.100000000000001" customHeight="1" x14ac:dyDescent="0.2">
      <c r="A43" s="191"/>
      <c r="B43" s="191"/>
      <c r="C43" s="27" t="s">
        <v>4</v>
      </c>
      <c r="D43" s="148">
        <v>0</v>
      </c>
      <c r="E43" s="148">
        <v>415</v>
      </c>
      <c r="F43" s="148">
        <v>1342</v>
      </c>
      <c r="G43" s="148">
        <v>801</v>
      </c>
      <c r="H43" s="148">
        <v>694</v>
      </c>
      <c r="I43" s="148">
        <v>474</v>
      </c>
      <c r="J43" s="133">
        <f t="shared" ref="J43:J49" si="4">SUM(D43:I43)</f>
        <v>3726</v>
      </c>
      <c r="K43" s="29"/>
      <c r="L43" s="29"/>
      <c r="M43" s="29"/>
      <c r="N43" s="29"/>
      <c r="O43" s="29"/>
    </row>
    <row r="44" spans="1:16" s="43" customFormat="1" ht="20.100000000000001" customHeight="1" x14ac:dyDescent="0.2">
      <c r="A44" s="191"/>
      <c r="B44" s="191"/>
      <c r="C44" s="27" t="s">
        <v>5</v>
      </c>
      <c r="D44" s="148">
        <v>0</v>
      </c>
      <c r="E44" s="148">
        <v>0</v>
      </c>
      <c r="F44" s="148">
        <v>1</v>
      </c>
      <c r="G44" s="148">
        <v>0</v>
      </c>
      <c r="H44" s="148">
        <v>0</v>
      </c>
      <c r="I44" s="148">
        <v>1</v>
      </c>
      <c r="J44" s="133">
        <f t="shared" si="4"/>
        <v>2</v>
      </c>
      <c r="K44" s="29"/>
      <c r="L44" s="29"/>
      <c r="M44" s="29"/>
      <c r="N44" s="29"/>
      <c r="O44" s="29"/>
    </row>
    <row r="45" spans="1:16" s="43" customFormat="1" ht="20.100000000000001" customHeight="1" x14ac:dyDescent="0.2">
      <c r="A45" s="191"/>
      <c r="B45" s="191"/>
      <c r="C45" s="27" t="s">
        <v>6</v>
      </c>
      <c r="D45" s="148">
        <v>0</v>
      </c>
      <c r="E45" s="148">
        <v>14</v>
      </c>
      <c r="F45" s="148">
        <v>36</v>
      </c>
      <c r="G45" s="148">
        <v>15</v>
      </c>
      <c r="H45" s="148">
        <v>14</v>
      </c>
      <c r="I45" s="148">
        <v>9</v>
      </c>
      <c r="J45" s="133">
        <f t="shared" si="4"/>
        <v>88</v>
      </c>
      <c r="K45" s="29"/>
      <c r="L45" s="29"/>
      <c r="M45" s="29"/>
      <c r="N45" s="29"/>
      <c r="O45" s="29"/>
    </row>
    <row r="46" spans="1:16" s="43" customFormat="1" ht="20.100000000000001" customHeight="1" x14ac:dyDescent="0.2">
      <c r="A46" s="191"/>
      <c r="B46" s="191"/>
      <c r="C46" s="27" t="s">
        <v>7</v>
      </c>
      <c r="D46" s="148">
        <v>0</v>
      </c>
      <c r="E46" s="148">
        <v>69</v>
      </c>
      <c r="F46" s="148">
        <v>365</v>
      </c>
      <c r="G46" s="148">
        <v>313</v>
      </c>
      <c r="H46" s="148">
        <v>268</v>
      </c>
      <c r="I46" s="148">
        <v>270</v>
      </c>
      <c r="J46" s="133">
        <f t="shared" si="4"/>
        <v>1285</v>
      </c>
      <c r="K46" s="29"/>
      <c r="L46" s="29"/>
      <c r="M46" s="29"/>
      <c r="N46" s="29"/>
      <c r="O46" s="29"/>
    </row>
    <row r="47" spans="1:16" s="43" customFormat="1" ht="20.100000000000001" customHeight="1" x14ac:dyDescent="0.2">
      <c r="A47" s="191"/>
      <c r="B47" s="191"/>
      <c r="C47" s="27" t="s">
        <v>8</v>
      </c>
      <c r="D47" s="166">
        <v>0</v>
      </c>
      <c r="E47" s="166">
        <v>0</v>
      </c>
      <c r="F47" s="166">
        <v>0</v>
      </c>
      <c r="G47" s="166">
        <v>0</v>
      </c>
      <c r="H47" s="166">
        <v>0</v>
      </c>
      <c r="I47" s="166">
        <v>0</v>
      </c>
      <c r="J47" s="133">
        <f t="shared" si="4"/>
        <v>0</v>
      </c>
      <c r="K47" s="29"/>
      <c r="L47" s="29"/>
      <c r="M47" s="29"/>
      <c r="N47" s="29"/>
      <c r="O47" s="29"/>
    </row>
    <row r="48" spans="1:16" s="43" customFormat="1" ht="20.100000000000001" customHeight="1" x14ac:dyDescent="0.2">
      <c r="A48" s="191"/>
      <c r="B48" s="191"/>
      <c r="C48" s="27" t="s">
        <v>9</v>
      </c>
      <c r="D48" s="166">
        <v>0</v>
      </c>
      <c r="E48" s="166">
        <v>0</v>
      </c>
      <c r="F48" s="166">
        <v>0</v>
      </c>
      <c r="G48" s="166">
        <v>0</v>
      </c>
      <c r="H48" s="166">
        <v>0</v>
      </c>
      <c r="I48" s="166">
        <v>0</v>
      </c>
      <c r="J48" s="133">
        <f t="shared" si="4"/>
        <v>0</v>
      </c>
      <c r="K48" s="29"/>
      <c r="L48" s="29"/>
      <c r="M48" s="29"/>
      <c r="N48" s="29"/>
      <c r="O48" s="29"/>
    </row>
    <row r="49" spans="1:15" s="43" customFormat="1" ht="20.100000000000001" customHeight="1" x14ac:dyDescent="0.2">
      <c r="A49" s="191"/>
      <c r="B49" s="191"/>
      <c r="C49" s="27" t="s">
        <v>10</v>
      </c>
      <c r="D49" s="166">
        <v>0</v>
      </c>
      <c r="E49" s="166">
        <v>0</v>
      </c>
      <c r="F49" s="166">
        <v>0</v>
      </c>
      <c r="G49" s="166">
        <v>0</v>
      </c>
      <c r="H49" s="166">
        <v>0</v>
      </c>
      <c r="I49" s="166">
        <v>0</v>
      </c>
      <c r="J49" s="133">
        <f t="shared" si="4"/>
        <v>0</v>
      </c>
      <c r="L49" s="29"/>
      <c r="M49" s="29"/>
      <c r="N49" s="29"/>
      <c r="O49" s="29"/>
    </row>
    <row r="50" spans="1:15" s="43" customFormat="1" ht="20.100000000000001" customHeight="1" x14ac:dyDescent="0.2">
      <c r="A50" s="169" t="s">
        <v>18</v>
      </c>
      <c r="B50" s="175"/>
      <c r="C50" s="175"/>
      <c r="D50" s="140">
        <f t="shared" ref="D50:J50" si="5">SUM(D42:D49)</f>
        <v>0</v>
      </c>
      <c r="E50" s="140">
        <f t="shared" si="5"/>
        <v>498</v>
      </c>
      <c r="F50" s="140">
        <f t="shared" si="5"/>
        <v>1746</v>
      </c>
      <c r="G50" s="140">
        <f t="shared" si="5"/>
        <v>1140</v>
      </c>
      <c r="H50" s="140">
        <f t="shared" si="5"/>
        <v>985</v>
      </c>
      <c r="I50" s="140">
        <f t="shared" si="5"/>
        <v>765</v>
      </c>
      <c r="J50" s="140">
        <f t="shared" si="5"/>
        <v>5134</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95" t="s">
        <v>19</v>
      </c>
      <c r="B52" s="196"/>
      <c r="C52" s="196"/>
      <c r="D52" s="196"/>
      <c r="E52" s="196"/>
      <c r="F52" s="196"/>
      <c r="G52" s="196"/>
      <c r="H52" s="196"/>
      <c r="I52" s="196"/>
      <c r="J52" s="196"/>
      <c r="K52" s="100"/>
      <c r="M52" s="74"/>
      <c r="N52" s="74"/>
      <c r="O52" s="74"/>
    </row>
    <row r="53" spans="1:15" s="65" customFormat="1" ht="20.100000000000001" customHeight="1" x14ac:dyDescent="0.2">
      <c r="A53" s="197" t="s">
        <v>36</v>
      </c>
      <c r="B53" s="197"/>
      <c r="C53" s="197"/>
      <c r="D53" s="197"/>
      <c r="E53" s="197"/>
      <c r="F53" s="197"/>
      <c r="G53" s="197"/>
      <c r="H53" s="197"/>
      <c r="I53" s="197"/>
      <c r="J53" s="197"/>
      <c r="K53" s="101"/>
      <c r="L53" s="66"/>
      <c r="M53" s="66"/>
      <c r="N53" s="66"/>
      <c r="O53" s="74"/>
    </row>
    <row r="54" spans="1:15" s="65" customFormat="1" ht="20.100000000000001" customHeight="1" x14ac:dyDescent="0.2">
      <c r="A54" s="197"/>
      <c r="B54" s="197"/>
      <c r="C54" s="197"/>
      <c r="D54" s="197"/>
      <c r="E54" s="197"/>
      <c r="F54" s="197"/>
      <c r="G54" s="197"/>
      <c r="H54" s="197"/>
      <c r="I54" s="197"/>
      <c r="J54" s="197"/>
      <c r="K54" s="101"/>
      <c r="L54" s="66"/>
      <c r="M54" s="66"/>
      <c r="N54" s="66"/>
      <c r="O54" s="74"/>
    </row>
    <row r="55" spans="1:15" s="65" customFormat="1" ht="20.100000000000001" customHeight="1" x14ac:dyDescent="0.2">
      <c r="A55" s="194" t="s">
        <v>38</v>
      </c>
      <c r="B55" s="194"/>
      <c r="C55" s="194"/>
      <c r="D55" s="194"/>
      <c r="E55" s="194"/>
      <c r="F55" s="194"/>
      <c r="G55" s="194"/>
      <c r="H55" s="194"/>
      <c r="I55" s="194"/>
      <c r="J55" s="194"/>
      <c r="K55" s="101"/>
      <c r="L55" s="66"/>
      <c r="M55" s="66"/>
      <c r="N55" s="74"/>
      <c r="O55" s="74"/>
    </row>
    <row r="56" spans="1:15" s="65" customFormat="1" ht="20.100000000000001" customHeight="1" x14ac:dyDescent="0.2">
      <c r="A56" s="199" t="s">
        <v>30</v>
      </c>
      <c r="B56" s="200"/>
      <c r="C56" s="200"/>
      <c r="D56" s="200"/>
      <c r="E56" s="200"/>
      <c r="F56" s="200"/>
      <c r="G56" s="200"/>
      <c r="H56" s="200"/>
      <c r="I56" s="200"/>
      <c r="J56" s="200"/>
      <c r="K56" s="102"/>
      <c r="L56" s="67"/>
      <c r="M56" s="32"/>
      <c r="N56" s="74"/>
      <c r="O56" s="74"/>
    </row>
    <row r="57" spans="1:15" s="65" customFormat="1" ht="6.75" customHeight="1" x14ac:dyDescent="0.2">
      <c r="A57" s="197" t="s">
        <v>31</v>
      </c>
      <c r="B57" s="198"/>
      <c r="C57" s="198"/>
      <c r="D57" s="198"/>
      <c r="E57" s="198"/>
      <c r="F57" s="198"/>
      <c r="G57" s="198"/>
      <c r="H57" s="198"/>
      <c r="I57" s="198"/>
      <c r="J57" s="198"/>
      <c r="K57" s="103"/>
      <c r="L57" s="75"/>
      <c r="M57" s="66"/>
      <c r="N57" s="74"/>
      <c r="O57" s="74"/>
    </row>
    <row r="58" spans="1:15" s="65" customFormat="1" ht="20.100000000000001" customHeight="1" x14ac:dyDescent="0.2">
      <c r="A58" s="198"/>
      <c r="B58" s="198"/>
      <c r="C58" s="198"/>
      <c r="D58" s="198"/>
      <c r="E58" s="198"/>
      <c r="F58" s="198"/>
      <c r="G58" s="198"/>
      <c r="H58" s="198"/>
      <c r="I58" s="198"/>
      <c r="J58" s="198"/>
      <c r="K58" s="103"/>
      <c r="L58" s="75"/>
      <c r="M58" s="66"/>
      <c r="N58" s="74"/>
      <c r="O58" s="74"/>
    </row>
    <row r="59" spans="1:15" s="76" customFormat="1" ht="20.100000000000001" customHeight="1" x14ac:dyDescent="0.2">
      <c r="A59" s="192" t="s">
        <v>48</v>
      </c>
      <c r="B59" s="193"/>
      <c r="C59" s="193"/>
      <c r="D59" s="193"/>
      <c r="E59" s="193"/>
      <c r="F59" s="193"/>
      <c r="G59" s="193"/>
      <c r="H59" s="193"/>
      <c r="I59" s="193"/>
      <c r="J59" s="193"/>
      <c r="K59" s="104"/>
      <c r="L59" s="68"/>
    </row>
    <row r="60" spans="1:15" ht="20.100000000000001" customHeight="1" x14ac:dyDescent="0.2">
      <c r="A60" s="105"/>
      <c r="B60" s="105"/>
      <c r="C60" s="105"/>
      <c r="D60" s="105"/>
      <c r="E60" s="105"/>
      <c r="F60" s="105"/>
      <c r="G60" s="105"/>
      <c r="H60" s="105"/>
      <c r="I60" s="105"/>
      <c r="J60" s="105"/>
      <c r="K60" s="105"/>
    </row>
    <row r="61" spans="1:15" ht="20.100000000000001" customHeight="1" x14ac:dyDescent="0.2">
      <c r="A61" s="33"/>
      <c r="B61" s="33"/>
      <c r="C61" s="33"/>
      <c r="D61" s="33"/>
      <c r="E61" s="33"/>
      <c r="F61" s="33"/>
      <c r="G61" s="33"/>
      <c r="H61" s="33"/>
      <c r="I61" s="33"/>
      <c r="J61" s="33"/>
    </row>
    <row r="62" spans="1:15" ht="20.100000000000001" customHeight="1" x14ac:dyDescent="0.2">
      <c r="A62" s="33"/>
      <c r="B62" s="33"/>
      <c r="C62" s="33"/>
      <c r="D62" s="33"/>
      <c r="E62" s="33"/>
      <c r="F62" s="33"/>
      <c r="G62" s="33"/>
      <c r="H62" s="33"/>
      <c r="I62" s="33"/>
      <c r="J62" s="33"/>
    </row>
    <row r="63" spans="1:15" ht="20.100000000000001" customHeight="1" x14ac:dyDescent="0.2">
      <c r="A63" s="33"/>
      <c r="B63" s="33"/>
      <c r="C63" s="33"/>
      <c r="D63" s="33"/>
      <c r="E63" s="33"/>
      <c r="F63" s="33"/>
      <c r="G63" s="33"/>
      <c r="H63" s="33"/>
      <c r="I63" s="33"/>
      <c r="J63" s="33"/>
    </row>
    <row r="64" spans="1:15" ht="20.100000000000001" customHeight="1" x14ac:dyDescent="0.2">
      <c r="A64" s="33"/>
      <c r="B64" s="33"/>
      <c r="C64" s="33"/>
      <c r="D64" s="33"/>
      <c r="E64" s="33"/>
      <c r="F64" s="33"/>
      <c r="G64" s="33"/>
      <c r="H64" s="33"/>
      <c r="I64" s="33"/>
      <c r="J64" s="33"/>
    </row>
    <row r="65" spans="1:10" ht="20.100000000000001" customHeight="1" x14ac:dyDescent="0.2">
      <c r="A65" s="33"/>
      <c r="B65" s="33"/>
      <c r="C65" s="33"/>
      <c r="D65" s="33"/>
      <c r="E65" s="33"/>
      <c r="F65" s="33"/>
      <c r="G65" s="33"/>
      <c r="H65" s="33"/>
      <c r="I65" s="33"/>
      <c r="J65" s="33"/>
    </row>
    <row r="66" spans="1:10" ht="20.100000000000001" customHeight="1" x14ac:dyDescent="0.2">
      <c r="A66" s="33"/>
      <c r="B66" s="33"/>
      <c r="C66" s="33"/>
      <c r="D66" s="33"/>
      <c r="E66" s="33"/>
      <c r="F66" s="33"/>
      <c r="G66" s="33"/>
      <c r="H66" s="33"/>
      <c r="I66" s="33"/>
      <c r="J66" s="33"/>
    </row>
    <row r="67" spans="1:10" ht="20.100000000000001" customHeight="1" x14ac:dyDescent="0.2">
      <c r="A67" s="33"/>
      <c r="B67" s="33"/>
      <c r="C67" s="33"/>
      <c r="D67" s="33"/>
      <c r="E67" s="33"/>
      <c r="F67" s="33"/>
      <c r="G67" s="33"/>
      <c r="H67" s="33"/>
      <c r="I67" s="33"/>
      <c r="J67" s="33"/>
    </row>
    <row r="68" spans="1:10" ht="20.100000000000001" customHeight="1" x14ac:dyDescent="0.2">
      <c r="A68" s="33"/>
      <c r="B68" s="33"/>
      <c r="C68" s="33"/>
      <c r="D68" s="33"/>
      <c r="E68" s="33"/>
      <c r="F68" s="33"/>
      <c r="G68" s="33"/>
      <c r="H68" s="33"/>
      <c r="I68" s="33"/>
      <c r="J68" s="33"/>
    </row>
    <row r="69" spans="1:10" ht="20.100000000000001" customHeight="1" x14ac:dyDescent="0.2">
      <c r="A69" s="33"/>
      <c r="B69" s="33"/>
      <c r="C69" s="33"/>
      <c r="D69" s="33"/>
      <c r="E69" s="33"/>
      <c r="F69" s="33"/>
      <c r="G69" s="33"/>
      <c r="H69" s="33"/>
      <c r="I69" s="33"/>
      <c r="J69" s="33"/>
    </row>
    <row r="70" spans="1:10" ht="20.100000000000001" customHeight="1" x14ac:dyDescent="0.2">
      <c r="A70" s="33"/>
      <c r="B70" s="33"/>
      <c r="C70" s="33"/>
      <c r="D70" s="33"/>
      <c r="E70" s="33"/>
      <c r="F70" s="33"/>
      <c r="G70" s="33"/>
      <c r="H70" s="33"/>
      <c r="I70" s="33"/>
      <c r="J70" s="33"/>
    </row>
    <row r="71" spans="1:10" ht="20.100000000000001" customHeight="1" x14ac:dyDescent="0.2">
      <c r="A71" s="33"/>
      <c r="B71" s="33"/>
      <c r="C71" s="33"/>
      <c r="D71" s="33"/>
      <c r="E71" s="33"/>
      <c r="F71" s="33"/>
      <c r="G71" s="33"/>
      <c r="H71" s="33"/>
      <c r="I71" s="33"/>
      <c r="J71" s="33"/>
    </row>
    <row r="72" spans="1:10" ht="20.100000000000001" customHeight="1" x14ac:dyDescent="0.2">
      <c r="A72" s="33"/>
      <c r="B72" s="33"/>
      <c r="C72" s="33"/>
      <c r="D72" s="33"/>
      <c r="E72" s="33"/>
      <c r="F72" s="33"/>
      <c r="G72" s="33"/>
      <c r="H72" s="33"/>
      <c r="I72" s="33"/>
      <c r="J72" s="33"/>
    </row>
    <row r="73" spans="1:10" ht="20.100000000000001" customHeight="1" x14ac:dyDescent="0.2">
      <c r="A73" s="33"/>
      <c r="B73" s="33"/>
      <c r="C73" s="33"/>
      <c r="D73" s="33"/>
      <c r="E73" s="33"/>
      <c r="F73" s="33"/>
      <c r="G73" s="33"/>
      <c r="H73" s="33"/>
      <c r="I73" s="33"/>
      <c r="J73" s="33"/>
    </row>
    <row r="74" spans="1:10" ht="20.100000000000001" customHeight="1" x14ac:dyDescent="0.2">
      <c r="A74" s="33"/>
      <c r="B74" s="33"/>
      <c r="C74" s="33"/>
      <c r="D74" s="33"/>
      <c r="E74" s="33"/>
      <c r="F74" s="33"/>
      <c r="G74" s="33"/>
      <c r="H74" s="33"/>
      <c r="I74" s="33"/>
      <c r="J74" s="33"/>
    </row>
    <row r="75" spans="1:10" ht="20.100000000000001" customHeight="1" x14ac:dyDescent="0.2">
      <c r="A75" s="33"/>
      <c r="B75" s="33"/>
      <c r="C75" s="33"/>
      <c r="D75" s="33"/>
      <c r="E75" s="33"/>
      <c r="F75" s="33"/>
      <c r="G75" s="33"/>
      <c r="H75" s="33"/>
      <c r="I75" s="33"/>
      <c r="J75" s="33"/>
    </row>
    <row r="76" spans="1:10" ht="20.100000000000001" customHeight="1" x14ac:dyDescent="0.2">
      <c r="A76" s="33"/>
      <c r="B76" s="33"/>
      <c r="C76" s="33"/>
      <c r="D76" s="33"/>
      <c r="E76" s="33"/>
      <c r="F76" s="33"/>
      <c r="G76" s="33"/>
      <c r="H76" s="33"/>
      <c r="I76" s="33"/>
      <c r="J76" s="33"/>
    </row>
    <row r="77" spans="1:10" ht="20.100000000000001" customHeight="1" x14ac:dyDescent="0.2">
      <c r="A77" s="33"/>
      <c r="B77" s="33"/>
      <c r="C77" s="33"/>
      <c r="D77" s="33"/>
      <c r="E77" s="33"/>
      <c r="F77" s="33"/>
      <c r="G77" s="33"/>
      <c r="H77" s="33"/>
      <c r="I77" s="33"/>
      <c r="J77" s="33"/>
    </row>
    <row r="78" spans="1:10" ht="20.100000000000001" customHeight="1" x14ac:dyDescent="0.2">
      <c r="A78" s="33"/>
      <c r="B78" s="33"/>
      <c r="C78" s="33"/>
      <c r="D78" s="33"/>
      <c r="E78" s="33"/>
      <c r="F78" s="33"/>
      <c r="G78" s="33"/>
      <c r="H78" s="33"/>
      <c r="I78" s="33"/>
      <c r="J78" s="33"/>
    </row>
    <row r="79" spans="1:10" ht="20.100000000000001" customHeight="1" x14ac:dyDescent="0.2">
      <c r="A79" s="33"/>
      <c r="B79" s="33"/>
      <c r="C79" s="33"/>
      <c r="D79" s="33"/>
      <c r="E79" s="33"/>
      <c r="F79" s="33"/>
      <c r="G79" s="33"/>
      <c r="H79" s="33"/>
      <c r="I79" s="33"/>
      <c r="J79" s="33"/>
    </row>
    <row r="80" spans="1:10" ht="20.100000000000001" customHeight="1" x14ac:dyDescent="0.2">
      <c r="A80" s="33"/>
      <c r="B80" s="33"/>
      <c r="C80" s="33"/>
      <c r="D80" s="33"/>
      <c r="E80" s="33"/>
      <c r="F80" s="33"/>
      <c r="G80" s="33"/>
      <c r="H80" s="33"/>
      <c r="I80" s="33"/>
      <c r="J80" s="33"/>
    </row>
    <row r="81" spans="1:10" ht="20.100000000000001" customHeight="1" x14ac:dyDescent="0.2">
      <c r="A81" s="33"/>
      <c r="B81" s="33"/>
      <c r="C81" s="33"/>
      <c r="D81" s="33"/>
      <c r="E81" s="33"/>
      <c r="F81" s="33"/>
      <c r="G81" s="33"/>
      <c r="H81" s="33"/>
      <c r="I81" s="33"/>
      <c r="J81" s="33"/>
    </row>
    <row r="82" spans="1:10" ht="20.100000000000001" customHeight="1" x14ac:dyDescent="0.2">
      <c r="A82" s="33"/>
      <c r="B82" s="33"/>
      <c r="C82" s="33"/>
      <c r="D82" s="33"/>
      <c r="E82" s="33"/>
      <c r="F82" s="33"/>
      <c r="G82" s="33"/>
      <c r="H82" s="33"/>
      <c r="I82" s="33"/>
      <c r="J82" s="33"/>
    </row>
    <row r="83" spans="1:10" ht="20.100000000000001" customHeight="1" x14ac:dyDescent="0.2">
      <c r="A83" s="33"/>
      <c r="B83" s="33"/>
      <c r="C83" s="33"/>
      <c r="D83" s="33"/>
      <c r="E83" s="33"/>
      <c r="F83" s="33"/>
      <c r="G83" s="33"/>
      <c r="H83" s="33"/>
      <c r="I83" s="33"/>
      <c r="J83" s="33"/>
    </row>
  </sheetData>
  <mergeCells count="22">
    <mergeCell ref="A59:J59"/>
    <mergeCell ref="A55:J55"/>
    <mergeCell ref="A52:J52"/>
    <mergeCell ref="A53:J54"/>
    <mergeCell ref="A57:J58"/>
    <mergeCell ref="A56:J56"/>
    <mergeCell ref="A27:B28"/>
    <mergeCell ref="A29:A36"/>
    <mergeCell ref="A37:B37"/>
    <mergeCell ref="C27:J27"/>
    <mergeCell ref="A50:C50"/>
    <mergeCell ref="A40:C41"/>
    <mergeCell ref="A42:B49"/>
    <mergeCell ref="D40:J40"/>
    <mergeCell ref="A24:B24"/>
    <mergeCell ref="A3:A10"/>
    <mergeCell ref="A11:B11"/>
    <mergeCell ref="C1:E1"/>
    <mergeCell ref="C14:J14"/>
    <mergeCell ref="A1:B2"/>
    <mergeCell ref="A14:B15"/>
    <mergeCell ref="A16:A23"/>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&amp;C&amp;"Arial,Bold"The Australian Organ Donor  Register
Intent Registrations 
as at 31/05/2016</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1"/>
  <sheetViews>
    <sheetView topLeftCell="A40" zoomScaleNormal="100" workbookViewId="0">
      <selection activeCell="A59" sqref="A59:J59"/>
    </sheetView>
  </sheetViews>
  <sheetFormatPr defaultRowHeight="20.100000000000001" customHeight="1" x14ac:dyDescent="0.2"/>
  <cols>
    <col min="1" max="2" width="8.7109375" style="46" customWidth="1"/>
    <col min="3" max="15" width="12.7109375" style="46" customWidth="1"/>
    <col min="16" max="33" width="12.7109375" style="54" customWidth="1"/>
    <col min="34" max="16384" width="9.140625" style="54"/>
  </cols>
  <sheetData>
    <row r="1" spans="1:15" s="43" customFormat="1" ht="20.100000000000001" customHeight="1" x14ac:dyDescent="0.2">
      <c r="A1" s="180" t="s">
        <v>11</v>
      </c>
      <c r="B1" s="201"/>
      <c r="C1" s="205"/>
      <c r="D1" s="206"/>
      <c r="E1" s="207"/>
      <c r="F1" s="63"/>
      <c r="G1" s="29"/>
      <c r="H1" s="29"/>
      <c r="I1" s="29"/>
      <c r="J1" s="29"/>
      <c r="K1" s="29"/>
      <c r="L1" s="29"/>
      <c r="M1" s="29"/>
      <c r="N1" s="29"/>
      <c r="O1" s="29"/>
    </row>
    <row r="2" spans="1:15" s="49" customFormat="1" ht="50.1" customHeight="1" x14ac:dyDescent="0.2">
      <c r="A2" s="201"/>
      <c r="B2" s="201"/>
      <c r="C2" s="13" t="s">
        <v>22</v>
      </c>
      <c r="D2" s="13" t="s">
        <v>23</v>
      </c>
      <c r="E2" s="17" t="s">
        <v>24</v>
      </c>
      <c r="F2" s="48"/>
      <c r="G2" s="26"/>
      <c r="H2" s="26"/>
      <c r="I2" s="26"/>
      <c r="J2" s="26"/>
      <c r="K2" s="26"/>
      <c r="L2" s="26"/>
      <c r="M2" s="26"/>
      <c r="N2" s="26"/>
      <c r="O2" s="26"/>
    </row>
    <row r="3" spans="1:15" s="43" customFormat="1" ht="20.100000000000001" customHeight="1" x14ac:dyDescent="0.2">
      <c r="A3" s="204" t="s">
        <v>17</v>
      </c>
      <c r="B3" s="27" t="s">
        <v>3</v>
      </c>
      <c r="C3" s="151">
        <v>1928041</v>
      </c>
      <c r="D3" s="149">
        <v>0.45419999999999999</v>
      </c>
      <c r="E3" s="20">
        <f>IF(C3=0,0,(C3-'May 17'!C3)/'May 17'!C3)</f>
        <v>-7.5252929137343335E-4</v>
      </c>
      <c r="F3" s="50"/>
      <c r="G3" s="29"/>
      <c r="H3" s="29"/>
      <c r="I3" s="29"/>
      <c r="J3" s="29"/>
      <c r="K3" s="29"/>
      <c r="L3" s="29"/>
      <c r="M3" s="29"/>
      <c r="N3" s="29"/>
      <c r="O3" s="29"/>
    </row>
    <row r="4" spans="1:15" s="43" customFormat="1" ht="20.100000000000001" customHeight="1" x14ac:dyDescent="0.2">
      <c r="A4" s="204"/>
      <c r="B4" s="27" t="s">
        <v>4</v>
      </c>
      <c r="C4" s="151">
        <v>419164</v>
      </c>
      <c r="D4" s="149">
        <v>9.8699999999999996E-2</v>
      </c>
      <c r="E4" s="20">
        <f>IF(C4=0,0,(C4-'May 17'!C4)/'May 17'!C4)</f>
        <v>-8.2715351921642101E-4</v>
      </c>
      <c r="F4" s="50"/>
      <c r="G4" s="29"/>
      <c r="H4" s="29"/>
      <c r="I4" s="29"/>
      <c r="J4" s="29"/>
      <c r="K4" s="29"/>
      <c r="L4" s="29"/>
      <c r="M4" s="29"/>
      <c r="N4" s="29"/>
      <c r="O4" s="29"/>
    </row>
    <row r="5" spans="1:15" s="43" customFormat="1" ht="20.100000000000001" customHeight="1" x14ac:dyDescent="0.2">
      <c r="A5" s="204"/>
      <c r="B5" s="27" t="s">
        <v>5</v>
      </c>
      <c r="C5" s="151">
        <v>609091</v>
      </c>
      <c r="D5" s="149">
        <v>0.14349999999999999</v>
      </c>
      <c r="E5" s="20">
        <f>IF(C5=0,0,(C5-'May 17'!C5)/'May 17'!C5)</f>
        <v>-5.6773710818345462E-4</v>
      </c>
      <c r="F5" s="50"/>
      <c r="G5" s="29"/>
      <c r="H5" s="29"/>
      <c r="I5" s="29"/>
      <c r="J5" s="29"/>
      <c r="K5" s="29"/>
      <c r="L5" s="29"/>
      <c r="M5" s="29"/>
      <c r="N5" s="29"/>
      <c r="O5" s="29"/>
    </row>
    <row r="6" spans="1:15" s="43" customFormat="1" ht="20.100000000000001" customHeight="1" x14ac:dyDescent="0.2">
      <c r="A6" s="204"/>
      <c r="B6" s="27" t="s">
        <v>6</v>
      </c>
      <c r="C6" s="151">
        <v>685320</v>
      </c>
      <c r="D6" s="149">
        <v>0.16139999999999999</v>
      </c>
      <c r="E6" s="20">
        <f>IF(C6=0,0,(C6-'May 17'!C6)/'May 17'!C6)</f>
        <v>1.8727002407757452E-3</v>
      </c>
      <c r="F6" s="50"/>
      <c r="G6" s="29"/>
      <c r="H6" s="29"/>
      <c r="I6" s="29"/>
      <c r="J6" s="29"/>
      <c r="K6" s="29"/>
      <c r="L6" s="29"/>
      <c r="M6" s="29"/>
      <c r="N6" s="29"/>
      <c r="O6" s="29"/>
    </row>
    <row r="7" spans="1:15" s="43" customFormat="1" ht="20.100000000000001" customHeight="1" x14ac:dyDescent="0.2">
      <c r="A7" s="204"/>
      <c r="B7" s="27" t="s">
        <v>7</v>
      </c>
      <c r="C7" s="151">
        <v>434995</v>
      </c>
      <c r="D7" s="149">
        <v>0.10249999999999999</v>
      </c>
      <c r="E7" s="20">
        <f>IF(C7=0,0,(C7-'May 17'!C7)/'May 17'!C7)</f>
        <v>-4.5956410344787969E-4</v>
      </c>
      <c r="F7" s="50"/>
      <c r="G7" s="29"/>
      <c r="H7" s="29"/>
      <c r="I7" s="29"/>
      <c r="J7" s="29"/>
      <c r="K7" s="29"/>
      <c r="L7" s="29"/>
      <c r="M7" s="29"/>
      <c r="N7" s="29"/>
      <c r="O7" s="29"/>
    </row>
    <row r="8" spans="1:15" s="43" customFormat="1" ht="20.100000000000001" customHeight="1" x14ac:dyDescent="0.2">
      <c r="A8" s="204"/>
      <c r="B8" s="27" t="s">
        <v>8</v>
      </c>
      <c r="C8" s="151">
        <v>137253</v>
      </c>
      <c r="D8" s="149">
        <v>3.2300000000000002E-2</v>
      </c>
      <c r="E8" s="20">
        <f>IF(C8=0,0,(C8-'May 17'!C8)/'May 17'!C8)</f>
        <v>-4.2239878815244228E-4</v>
      </c>
      <c r="F8" s="50"/>
      <c r="G8" s="29"/>
      <c r="H8" s="29"/>
      <c r="I8" s="29"/>
      <c r="J8" s="29"/>
      <c r="K8" s="29"/>
      <c r="L8" s="29"/>
      <c r="M8" s="29"/>
      <c r="N8" s="29"/>
      <c r="O8" s="29"/>
    </row>
    <row r="9" spans="1:15" s="43" customFormat="1" ht="20.100000000000001" customHeight="1" x14ac:dyDescent="0.2">
      <c r="A9" s="204"/>
      <c r="B9" s="27" t="s">
        <v>9</v>
      </c>
      <c r="C9" s="151">
        <v>7096</v>
      </c>
      <c r="D9" s="149">
        <v>1.6999999999999999E-3</v>
      </c>
      <c r="E9" s="20">
        <f>IF(C9=0,0,(C9-'May 17'!C9)/'May 17'!C9)</f>
        <v>1.4094432699083862E-4</v>
      </c>
      <c r="F9" s="50"/>
      <c r="G9" s="29"/>
      <c r="H9" s="29"/>
      <c r="I9" s="29"/>
      <c r="J9" s="29"/>
      <c r="K9" s="29"/>
      <c r="L9" s="29"/>
      <c r="M9" s="29"/>
      <c r="N9" s="29"/>
      <c r="O9" s="29"/>
    </row>
    <row r="10" spans="1:15" s="43" customFormat="1" ht="20.100000000000001" customHeight="1" x14ac:dyDescent="0.2">
      <c r="A10" s="204"/>
      <c r="B10" s="27" t="s">
        <v>10</v>
      </c>
      <c r="C10" s="151">
        <v>24299</v>
      </c>
      <c r="D10" s="149">
        <v>5.7000000000000002E-3</v>
      </c>
      <c r="E10" s="20">
        <f>IF(C10=0,0,(C10-'May 17'!C10)/'May 17'!C10)</f>
        <v>-1.8075011296882061E-3</v>
      </c>
      <c r="F10" s="50"/>
      <c r="G10" s="29"/>
      <c r="H10" s="29"/>
      <c r="I10" s="29"/>
      <c r="J10" s="29"/>
      <c r="K10" s="29"/>
      <c r="L10" s="29"/>
      <c r="M10" s="29"/>
      <c r="N10" s="29"/>
      <c r="O10" s="29"/>
    </row>
    <row r="11" spans="1:15" s="49" customFormat="1" ht="20.100000000000001" customHeight="1" x14ac:dyDescent="0.2">
      <c r="A11" s="169" t="s">
        <v>18</v>
      </c>
      <c r="B11" s="169"/>
      <c r="C11" s="91">
        <f>SUM(C3:C10)</f>
        <v>4245259</v>
      </c>
      <c r="D11" s="24">
        <f>SUM(D3:D10)</f>
        <v>1</v>
      </c>
      <c r="E11" s="25">
        <f>IF(C11=0,0,(C11-'May 17'!C11)/'May 17'!C11)</f>
        <v>-2.7434848710350168E-4</v>
      </c>
      <c r="F11" s="51"/>
      <c r="G11" s="26"/>
      <c r="H11" s="26"/>
      <c r="I11" s="26"/>
      <c r="J11" s="26"/>
      <c r="K11" s="26"/>
      <c r="L11" s="26"/>
      <c r="M11" s="26"/>
      <c r="N11" s="26"/>
      <c r="O11" s="26"/>
    </row>
    <row r="12" spans="1:15" s="49" customFormat="1" ht="20.100000000000001" customHeight="1" x14ac:dyDescent="0.2">
      <c r="A12" s="26"/>
      <c r="B12" s="26"/>
      <c r="C12" s="26"/>
      <c r="D12" s="26"/>
      <c r="E12" s="26"/>
      <c r="F12" s="26"/>
      <c r="G12" s="26"/>
      <c r="H12" s="26"/>
      <c r="I12" s="26"/>
      <c r="J12" s="26"/>
      <c r="K12" s="26"/>
      <c r="L12" s="26"/>
      <c r="M12" s="26"/>
      <c r="N12" s="26"/>
      <c r="O12" s="26"/>
    </row>
    <row r="13" spans="1:15" s="49" customFormat="1" ht="20.100000000000001" customHeight="1" x14ac:dyDescent="0.2">
      <c r="A13" s="26"/>
      <c r="B13" s="26"/>
      <c r="C13" s="26"/>
      <c r="D13" s="26"/>
      <c r="E13" s="26"/>
      <c r="F13" s="26"/>
      <c r="G13" s="26"/>
      <c r="H13" s="26"/>
      <c r="I13" s="26"/>
      <c r="J13" s="26"/>
      <c r="K13" s="26"/>
      <c r="L13" s="26"/>
      <c r="M13" s="26"/>
      <c r="N13" s="26"/>
      <c r="O13" s="26"/>
    </row>
    <row r="14" spans="1:15" s="43" customFormat="1" ht="20.100000000000001" customHeight="1" x14ac:dyDescent="0.2">
      <c r="A14" s="169" t="s">
        <v>11</v>
      </c>
      <c r="B14" s="169"/>
      <c r="C14" s="176" t="s">
        <v>1</v>
      </c>
      <c r="D14" s="206"/>
      <c r="E14" s="206"/>
      <c r="F14" s="206"/>
      <c r="G14" s="206"/>
      <c r="H14" s="206"/>
      <c r="I14" s="206"/>
      <c r="J14" s="225"/>
      <c r="K14" s="29"/>
      <c r="L14" s="29"/>
      <c r="M14" s="29"/>
      <c r="N14" s="29"/>
      <c r="O14" s="29"/>
    </row>
    <row r="15" spans="1:15" s="43" customFormat="1" ht="39.950000000000003" customHeight="1" x14ac:dyDescent="0.2">
      <c r="A15" s="169"/>
      <c r="B15" s="169"/>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204" t="s">
        <v>17</v>
      </c>
      <c r="B16" s="27" t="s">
        <v>3</v>
      </c>
      <c r="C16" s="151">
        <v>4365</v>
      </c>
      <c r="D16" s="151">
        <v>90151</v>
      </c>
      <c r="E16" s="151">
        <v>206639</v>
      </c>
      <c r="F16" s="151">
        <v>223322</v>
      </c>
      <c r="G16" s="151">
        <v>192004</v>
      </c>
      <c r="H16" s="151">
        <v>217270</v>
      </c>
      <c r="I16" s="90">
        <f>SUM(C16:H16)</f>
        <v>933751</v>
      </c>
      <c r="J16" s="109">
        <f>I16/'ABS Estimated Population'!D3</f>
        <v>0.29652179905259202</v>
      </c>
      <c r="K16" s="29"/>
      <c r="L16" s="29"/>
      <c r="M16" s="29"/>
      <c r="N16" s="29"/>
    </row>
    <row r="17" spans="1:15" s="43" customFormat="1" ht="20.100000000000001" customHeight="1" x14ac:dyDescent="0.2">
      <c r="A17" s="204"/>
      <c r="B17" s="27" t="s">
        <v>4</v>
      </c>
      <c r="C17" s="151">
        <v>4568</v>
      </c>
      <c r="D17" s="151">
        <v>26643</v>
      </c>
      <c r="E17" s="151">
        <v>61961</v>
      </c>
      <c r="F17" s="151">
        <v>53290</v>
      </c>
      <c r="G17" s="151">
        <v>43328</v>
      </c>
      <c r="H17" s="151">
        <v>47781</v>
      </c>
      <c r="I17" s="90">
        <f t="shared" ref="I17:I23" si="0">SUM(C17:H17)</f>
        <v>237571</v>
      </c>
      <c r="J17" s="109">
        <f>I17/'ABS Estimated Population'!D4</f>
        <v>9.5369326267541202E-2</v>
      </c>
      <c r="K17" s="29"/>
      <c r="L17" s="29"/>
      <c r="M17" s="29"/>
      <c r="N17" s="29"/>
    </row>
    <row r="18" spans="1:15" s="43" customFormat="1" ht="20.100000000000001" customHeight="1" x14ac:dyDescent="0.2">
      <c r="A18" s="204"/>
      <c r="B18" s="27" t="s">
        <v>5</v>
      </c>
      <c r="C18" s="151">
        <v>4504</v>
      </c>
      <c r="D18" s="151">
        <v>61811</v>
      </c>
      <c r="E18" s="151">
        <v>76746</v>
      </c>
      <c r="F18" s="151">
        <v>67199</v>
      </c>
      <c r="G18" s="151">
        <v>43420</v>
      </c>
      <c r="H18" s="151">
        <v>37804</v>
      </c>
      <c r="I18" s="90">
        <f t="shared" si="0"/>
        <v>291484</v>
      </c>
      <c r="J18" s="109">
        <f>I18/'ABS Estimated Population'!D5</f>
        <v>0.15002946709593407</v>
      </c>
      <c r="K18" s="29"/>
      <c r="L18" s="29"/>
      <c r="M18" s="29"/>
      <c r="N18" s="29"/>
    </row>
    <row r="19" spans="1:15" s="43" customFormat="1" ht="20.100000000000001" customHeight="1" x14ac:dyDescent="0.2">
      <c r="A19" s="204"/>
      <c r="B19" s="27" t="s">
        <v>6</v>
      </c>
      <c r="C19" s="151">
        <v>29634</v>
      </c>
      <c r="D19" s="151">
        <v>59121</v>
      </c>
      <c r="E19" s="151">
        <v>61619</v>
      </c>
      <c r="F19" s="151">
        <v>60515</v>
      </c>
      <c r="G19" s="151">
        <v>53309</v>
      </c>
      <c r="H19" s="151">
        <v>60647</v>
      </c>
      <c r="I19" s="90">
        <f t="shared" si="0"/>
        <v>324845</v>
      </c>
      <c r="J19" s="110">
        <f>I19/'ABS Estimated Population'!D6</f>
        <v>0.46002200662464543</v>
      </c>
      <c r="K19" s="29"/>
      <c r="L19" s="29"/>
      <c r="M19" s="29"/>
      <c r="N19" s="29"/>
    </row>
    <row r="20" spans="1:15" s="43" customFormat="1" ht="20.100000000000001" customHeight="1" x14ac:dyDescent="0.2">
      <c r="A20" s="204"/>
      <c r="B20" s="27" t="s">
        <v>7</v>
      </c>
      <c r="C20" s="151">
        <v>1876</v>
      </c>
      <c r="D20" s="151">
        <v>11053</v>
      </c>
      <c r="E20" s="151">
        <v>44813</v>
      </c>
      <c r="F20" s="151">
        <v>55217</v>
      </c>
      <c r="G20" s="151">
        <v>47322</v>
      </c>
      <c r="H20" s="151">
        <v>55102</v>
      </c>
      <c r="I20" s="90">
        <f t="shared" si="0"/>
        <v>215383</v>
      </c>
      <c r="J20" s="110">
        <f>I20/'ABS Estimated Population'!D7</f>
        <v>0.20793778751792086</v>
      </c>
      <c r="K20" s="29"/>
      <c r="L20" s="29"/>
      <c r="M20" s="29"/>
      <c r="N20" s="29"/>
    </row>
    <row r="21" spans="1:15" s="43" customFormat="1" ht="20.100000000000001" customHeight="1" x14ac:dyDescent="0.2">
      <c r="A21" s="204"/>
      <c r="B21" s="27" t="s">
        <v>8</v>
      </c>
      <c r="C21" s="151">
        <v>534</v>
      </c>
      <c r="D21" s="151">
        <v>2631</v>
      </c>
      <c r="E21" s="151">
        <v>13253</v>
      </c>
      <c r="F21" s="151">
        <v>16331</v>
      </c>
      <c r="G21" s="151">
        <v>15569</v>
      </c>
      <c r="H21" s="151">
        <v>18971</v>
      </c>
      <c r="I21" s="90">
        <f t="shared" si="0"/>
        <v>67289</v>
      </c>
      <c r="J21" s="110">
        <f>I21/'ABS Estimated Population'!D8</f>
        <v>0.31742190522015606</v>
      </c>
      <c r="K21" s="29"/>
      <c r="L21" s="29"/>
      <c r="M21" s="29"/>
      <c r="N21" s="29"/>
    </row>
    <row r="22" spans="1:15" s="43" customFormat="1" ht="20.100000000000001" customHeight="1" x14ac:dyDescent="0.2">
      <c r="A22" s="204"/>
      <c r="B22" s="27" t="s">
        <v>9</v>
      </c>
      <c r="C22" s="151">
        <v>141</v>
      </c>
      <c r="D22" s="151">
        <v>569</v>
      </c>
      <c r="E22" s="151">
        <v>958</v>
      </c>
      <c r="F22" s="151">
        <v>1097</v>
      </c>
      <c r="G22" s="151">
        <v>706</v>
      </c>
      <c r="H22" s="151">
        <v>439</v>
      </c>
      <c r="I22" s="90">
        <f t="shared" si="0"/>
        <v>3910</v>
      </c>
      <c r="J22" s="110">
        <f>I22/'ABS Estimated Population'!D9</f>
        <v>4.4436867825889306E-2</v>
      </c>
      <c r="K22" s="29"/>
      <c r="L22" s="29"/>
      <c r="M22" s="29"/>
      <c r="N22" s="29"/>
    </row>
    <row r="23" spans="1:15" s="43" customFormat="1" ht="20.100000000000001" customHeight="1" x14ac:dyDescent="0.2">
      <c r="A23" s="204"/>
      <c r="B23" s="27" t="s">
        <v>10</v>
      </c>
      <c r="C23" s="151">
        <v>503</v>
      </c>
      <c r="D23" s="151">
        <v>1968</v>
      </c>
      <c r="E23" s="151">
        <v>3499</v>
      </c>
      <c r="F23" s="151">
        <v>3312</v>
      </c>
      <c r="G23" s="151">
        <v>2410</v>
      </c>
      <c r="H23" s="151">
        <v>2436</v>
      </c>
      <c r="I23" s="90">
        <f t="shared" si="0"/>
        <v>14128</v>
      </c>
      <c r="J23" s="110">
        <f>I23/'ABS Estimated Population'!D10</f>
        <v>8.780008824754057E-2</v>
      </c>
      <c r="K23" s="29"/>
      <c r="L23" s="29"/>
      <c r="M23" s="29"/>
      <c r="N23" s="29"/>
    </row>
    <row r="24" spans="1:15" s="43" customFormat="1" ht="20.100000000000001" customHeight="1" x14ac:dyDescent="0.2">
      <c r="A24" s="169" t="s">
        <v>18</v>
      </c>
      <c r="B24" s="170"/>
      <c r="C24" s="64">
        <f>SUM(C16:C23)</f>
        <v>46125</v>
      </c>
      <c r="D24" s="64">
        <f t="shared" ref="D24:I24" si="1">SUM(D16:D23)</f>
        <v>253947</v>
      </c>
      <c r="E24" s="64">
        <f t="shared" si="1"/>
        <v>469488</v>
      </c>
      <c r="F24" s="64">
        <f t="shared" si="1"/>
        <v>480283</v>
      </c>
      <c r="G24" s="64">
        <f t="shared" si="1"/>
        <v>398068</v>
      </c>
      <c r="H24" s="64">
        <f t="shared" si="1"/>
        <v>440450</v>
      </c>
      <c r="I24" s="64">
        <f t="shared" si="1"/>
        <v>2088361</v>
      </c>
      <c r="J24" s="111">
        <f>I24/'ABS Estimated Population'!D11</f>
        <v>0.21340806910937155</v>
      </c>
      <c r="K24" s="29"/>
      <c r="L24" s="29"/>
      <c r="M24" s="29"/>
      <c r="N24" s="29"/>
    </row>
    <row r="25" spans="1:15" s="43" customFormat="1" ht="20.100000000000001" customHeight="1" x14ac:dyDescent="0.2">
      <c r="A25" s="29"/>
      <c r="B25" s="29"/>
      <c r="C25" s="29"/>
      <c r="D25" s="29"/>
      <c r="E25" s="29"/>
      <c r="F25" s="29"/>
      <c r="G25" s="29"/>
      <c r="H25" s="29"/>
      <c r="I25" s="29"/>
      <c r="J25" s="29"/>
      <c r="K25" s="29"/>
      <c r="L25" s="29"/>
      <c r="M25" s="29"/>
      <c r="N25" s="29"/>
      <c r="O25" s="29"/>
    </row>
    <row r="26" spans="1:15" s="43" customFormat="1" ht="20.100000000000001" customHeight="1" x14ac:dyDescent="0.2">
      <c r="A26" s="29"/>
      <c r="B26" s="29"/>
      <c r="C26" s="29"/>
      <c r="D26" s="29"/>
      <c r="E26" s="29"/>
      <c r="F26" s="29"/>
      <c r="G26" s="29"/>
      <c r="H26" s="29"/>
      <c r="I26" s="29"/>
      <c r="J26" s="29"/>
      <c r="K26" s="29"/>
      <c r="L26" s="29"/>
      <c r="M26" s="29"/>
      <c r="N26" s="29"/>
      <c r="O26" s="29"/>
    </row>
    <row r="27" spans="1:15" s="43" customFormat="1" ht="20.100000000000001" customHeight="1" x14ac:dyDescent="0.2">
      <c r="A27" s="169" t="s">
        <v>11</v>
      </c>
      <c r="B27" s="169"/>
      <c r="C27" s="178" t="s">
        <v>0</v>
      </c>
      <c r="D27" s="179"/>
      <c r="E27" s="179"/>
      <c r="F27" s="179"/>
      <c r="G27" s="179"/>
      <c r="H27" s="179"/>
      <c r="I27" s="179"/>
      <c r="J27" s="210"/>
      <c r="K27" s="29"/>
      <c r="L27" s="29"/>
      <c r="M27" s="29"/>
      <c r="N27" s="29"/>
      <c r="O27" s="29"/>
    </row>
    <row r="28" spans="1:15" s="43" customFormat="1" ht="39.950000000000003" customHeight="1" x14ac:dyDescent="0.2">
      <c r="A28" s="169"/>
      <c r="B28" s="169"/>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68" t="s">
        <v>17</v>
      </c>
      <c r="B29" s="27" t="s">
        <v>3</v>
      </c>
      <c r="C29" s="151">
        <v>1388</v>
      </c>
      <c r="D29" s="151">
        <v>90186</v>
      </c>
      <c r="E29" s="151">
        <v>207815</v>
      </c>
      <c r="F29" s="151">
        <v>228492</v>
      </c>
      <c r="G29" s="151">
        <v>205469</v>
      </c>
      <c r="H29" s="151">
        <v>260907</v>
      </c>
      <c r="I29" s="90">
        <f>SUM(C29:H29)</f>
        <v>994257</v>
      </c>
      <c r="J29" s="110">
        <f>I29/'ABS Estimated Population'!C3</f>
        <v>0.32666611688798541</v>
      </c>
      <c r="K29" s="29"/>
      <c r="L29" s="29"/>
      <c r="M29" s="29"/>
      <c r="N29" s="29"/>
    </row>
    <row r="30" spans="1:15" s="43" customFormat="1" ht="20.100000000000001" customHeight="1" x14ac:dyDescent="0.2">
      <c r="A30" s="168"/>
      <c r="B30" s="27" t="s">
        <v>4</v>
      </c>
      <c r="C30" s="151">
        <v>1353</v>
      </c>
      <c r="D30" s="151">
        <v>18347</v>
      </c>
      <c r="E30" s="151">
        <v>43839</v>
      </c>
      <c r="F30" s="151">
        <v>39292</v>
      </c>
      <c r="G30" s="151">
        <v>35147</v>
      </c>
      <c r="H30" s="151">
        <v>39890</v>
      </c>
      <c r="I30" s="90">
        <f t="shared" ref="I30:I36" si="2">SUM(C30:H30)</f>
        <v>177868</v>
      </c>
      <c r="J30" s="110">
        <f>I30/'ABS Estimated Population'!C4</f>
        <v>7.4423843680973489E-2</v>
      </c>
      <c r="K30" s="29"/>
      <c r="L30" s="29"/>
      <c r="M30" s="29"/>
      <c r="N30" s="29"/>
    </row>
    <row r="31" spans="1:15" s="43" customFormat="1" ht="20.100000000000001" customHeight="1" x14ac:dyDescent="0.2">
      <c r="A31" s="168"/>
      <c r="B31" s="27" t="s">
        <v>5</v>
      </c>
      <c r="C31" s="151">
        <v>1189</v>
      </c>
      <c r="D31" s="151">
        <v>65038</v>
      </c>
      <c r="E31" s="151">
        <v>88345</v>
      </c>
      <c r="F31" s="151">
        <v>73128</v>
      </c>
      <c r="G31" s="151">
        <v>46540</v>
      </c>
      <c r="H31" s="151">
        <v>43365</v>
      </c>
      <c r="I31" s="90">
        <f t="shared" si="2"/>
        <v>317605</v>
      </c>
      <c r="J31" s="110">
        <f>I31/'ABS Estimated Population'!C5</f>
        <v>0.16833149334078162</v>
      </c>
      <c r="K31" s="29"/>
      <c r="L31" s="29"/>
      <c r="M31" s="29"/>
      <c r="N31" s="29"/>
    </row>
    <row r="32" spans="1:15" s="43" customFormat="1" ht="20.100000000000001" customHeight="1" x14ac:dyDescent="0.2">
      <c r="A32" s="168"/>
      <c r="B32" s="27" t="s">
        <v>6</v>
      </c>
      <c r="C32" s="151">
        <v>32530</v>
      </c>
      <c r="D32" s="151">
        <v>67371</v>
      </c>
      <c r="E32" s="151">
        <v>67495</v>
      </c>
      <c r="F32" s="151">
        <v>64448</v>
      </c>
      <c r="G32" s="151">
        <v>57058</v>
      </c>
      <c r="H32" s="151">
        <v>71486</v>
      </c>
      <c r="I32" s="90">
        <f t="shared" si="2"/>
        <v>360388</v>
      </c>
      <c r="J32" s="110">
        <f>I32/'ABS Estimated Population'!C6</f>
        <v>0.52821671090604494</v>
      </c>
      <c r="K32" s="29"/>
      <c r="L32" s="29"/>
      <c r="M32" s="29"/>
      <c r="N32" s="29"/>
    </row>
    <row r="33" spans="1:16" s="43" customFormat="1" ht="20.100000000000001" customHeight="1" x14ac:dyDescent="0.2">
      <c r="A33" s="168"/>
      <c r="B33" s="27" t="s">
        <v>7</v>
      </c>
      <c r="C33" s="151">
        <v>533</v>
      </c>
      <c r="D33" s="151">
        <v>8635</v>
      </c>
      <c r="E33" s="151">
        <v>43682</v>
      </c>
      <c r="F33" s="151">
        <v>55286</v>
      </c>
      <c r="G33" s="151">
        <v>48580</v>
      </c>
      <c r="H33" s="151">
        <v>61611</v>
      </c>
      <c r="I33" s="90">
        <f t="shared" si="2"/>
        <v>218327</v>
      </c>
      <c r="J33" s="110">
        <f>I33/'ABS Estimated Population'!C7</f>
        <v>0.20856969263896399</v>
      </c>
      <c r="K33" s="29"/>
      <c r="L33" s="29"/>
      <c r="M33" s="29"/>
      <c r="N33" s="29" t="s">
        <v>28</v>
      </c>
    </row>
    <row r="34" spans="1:16" s="43" customFormat="1" ht="20.100000000000001" customHeight="1" x14ac:dyDescent="0.2">
      <c r="A34" s="168"/>
      <c r="B34" s="27" t="s">
        <v>8</v>
      </c>
      <c r="C34" s="151">
        <v>159</v>
      </c>
      <c r="D34" s="151">
        <v>1878</v>
      </c>
      <c r="E34" s="151">
        <v>13281</v>
      </c>
      <c r="F34" s="151">
        <v>16606</v>
      </c>
      <c r="G34" s="151">
        <v>16180</v>
      </c>
      <c r="H34" s="151">
        <v>21860</v>
      </c>
      <c r="I34" s="90">
        <f t="shared" si="2"/>
        <v>69964</v>
      </c>
      <c r="J34" s="110">
        <f>I34/'ABS Estimated Population'!C8</f>
        <v>0.33871522146429317</v>
      </c>
      <c r="K34" s="29"/>
      <c r="L34" s="29"/>
      <c r="M34" s="29"/>
      <c r="N34" s="29"/>
    </row>
    <row r="35" spans="1:16" s="43" customFormat="1" ht="20.100000000000001" customHeight="1" x14ac:dyDescent="0.2">
      <c r="A35" s="168"/>
      <c r="B35" s="27" t="s">
        <v>9</v>
      </c>
      <c r="C35" s="151">
        <v>30</v>
      </c>
      <c r="D35" s="151">
        <v>290</v>
      </c>
      <c r="E35" s="151">
        <v>639</v>
      </c>
      <c r="F35" s="151">
        <v>995</v>
      </c>
      <c r="G35" s="151">
        <v>757</v>
      </c>
      <c r="H35" s="151">
        <v>475</v>
      </c>
      <c r="I35" s="90">
        <f t="shared" si="2"/>
        <v>3186</v>
      </c>
      <c r="J35" s="110">
        <f>I35/'ABS Estimated Population'!C9</f>
        <v>3.1980566736596973E-2</v>
      </c>
      <c r="K35" s="29"/>
      <c r="L35" s="29"/>
      <c r="M35" s="29"/>
      <c r="N35" s="29"/>
    </row>
    <row r="36" spans="1:16" s="43" customFormat="1" ht="20.100000000000001" customHeight="1" x14ac:dyDescent="0.2">
      <c r="A36" s="168"/>
      <c r="B36" s="27" t="s">
        <v>10</v>
      </c>
      <c r="C36" s="151">
        <v>144</v>
      </c>
      <c r="D36" s="151">
        <v>1027</v>
      </c>
      <c r="E36" s="151">
        <v>2241</v>
      </c>
      <c r="F36" s="151">
        <v>2598</v>
      </c>
      <c r="G36" s="151">
        <v>2062</v>
      </c>
      <c r="H36" s="151">
        <v>2099</v>
      </c>
      <c r="I36" s="90">
        <f t="shared" si="2"/>
        <v>10171</v>
      </c>
      <c r="J36" s="110">
        <f>I36/'ABS Estimated Population'!C10</f>
        <v>6.5366323907455018E-2</v>
      </c>
      <c r="K36" s="29"/>
      <c r="L36" s="29"/>
      <c r="M36" s="29"/>
      <c r="N36" s="29"/>
    </row>
    <row r="37" spans="1:16" s="43" customFormat="1" ht="20.100000000000001" customHeight="1" x14ac:dyDescent="0.2">
      <c r="A37" s="169" t="s">
        <v>18</v>
      </c>
      <c r="B37" s="169"/>
      <c r="C37" s="91">
        <f>SUM(C29:C36)</f>
        <v>37326</v>
      </c>
      <c r="D37" s="91">
        <f t="shared" ref="D37:I37" si="3">SUM(D29:D36)</f>
        <v>252772</v>
      </c>
      <c r="E37" s="91">
        <f t="shared" si="3"/>
        <v>467337</v>
      </c>
      <c r="F37" s="91">
        <f t="shared" si="3"/>
        <v>480845</v>
      </c>
      <c r="G37" s="91">
        <f t="shared" si="3"/>
        <v>411793</v>
      </c>
      <c r="H37" s="91">
        <f t="shared" si="3"/>
        <v>501693</v>
      </c>
      <c r="I37" s="91">
        <f t="shared" si="3"/>
        <v>2151766</v>
      </c>
      <c r="J37" s="111">
        <f>I37/'ABS Estimated Population'!C11</f>
        <v>0.22623496509378416</v>
      </c>
      <c r="K37" s="29"/>
      <c r="L37" s="29"/>
      <c r="M37" s="29"/>
      <c r="N37" s="29"/>
    </row>
    <row r="38" spans="1:16" s="43" customFormat="1" ht="20.100000000000001" customHeight="1" x14ac:dyDescent="0.2">
      <c r="A38" s="29"/>
      <c r="B38" s="29"/>
      <c r="C38" s="29"/>
      <c r="D38" s="29"/>
      <c r="E38" s="29"/>
      <c r="F38" s="29"/>
      <c r="G38" s="29"/>
      <c r="H38" s="29"/>
      <c r="I38" s="29"/>
      <c r="J38" s="29"/>
      <c r="K38" s="29"/>
      <c r="L38" s="29"/>
      <c r="M38" s="29"/>
      <c r="N38" s="29"/>
      <c r="O38" s="29"/>
    </row>
    <row r="39" spans="1:16" s="43" customFormat="1" ht="20.100000000000001" customHeight="1" x14ac:dyDescent="0.2">
      <c r="A39" s="29"/>
      <c r="B39" s="29"/>
      <c r="C39" s="29"/>
      <c r="D39" s="29"/>
      <c r="E39" s="29"/>
      <c r="F39" s="29"/>
      <c r="G39" s="29"/>
      <c r="H39" s="29"/>
      <c r="I39" s="29"/>
      <c r="J39" s="29"/>
      <c r="K39" s="29"/>
      <c r="L39" s="29"/>
      <c r="M39" s="29"/>
      <c r="N39" s="29"/>
      <c r="O39" s="29"/>
    </row>
    <row r="40" spans="1:16" s="43" customFormat="1" ht="20.100000000000001" customHeight="1" x14ac:dyDescent="0.2">
      <c r="A40" s="169" t="s">
        <v>11</v>
      </c>
      <c r="B40" s="175"/>
      <c r="C40" s="175"/>
      <c r="D40" s="227" t="s">
        <v>20</v>
      </c>
      <c r="E40" s="227"/>
      <c r="F40" s="227"/>
      <c r="G40" s="227"/>
      <c r="H40" s="227"/>
      <c r="I40" s="227"/>
      <c r="J40" s="227"/>
      <c r="K40" s="42"/>
      <c r="L40" s="42"/>
      <c r="M40" s="29"/>
      <c r="N40" s="29"/>
      <c r="O40" s="29"/>
      <c r="P40" s="29"/>
    </row>
    <row r="41" spans="1:16" s="43" customFormat="1" ht="20.100000000000001" customHeight="1" x14ac:dyDescent="0.2">
      <c r="A41" s="175"/>
      <c r="B41" s="175"/>
      <c r="C41" s="175"/>
      <c r="D41" s="106" t="s">
        <v>21</v>
      </c>
      <c r="E41" s="106" t="s">
        <v>12</v>
      </c>
      <c r="F41" s="106" t="s">
        <v>13</v>
      </c>
      <c r="G41" s="106" t="s">
        <v>14</v>
      </c>
      <c r="H41" s="106" t="s">
        <v>15</v>
      </c>
      <c r="I41" s="106" t="s">
        <v>16</v>
      </c>
      <c r="J41" s="106" t="s">
        <v>2</v>
      </c>
      <c r="K41" s="29"/>
      <c r="L41" s="29"/>
      <c r="M41" s="29"/>
      <c r="N41" s="29"/>
      <c r="O41" s="29"/>
    </row>
    <row r="42" spans="1:16" s="43" customFormat="1" ht="20.100000000000001" customHeight="1" x14ac:dyDescent="0.2">
      <c r="A42" s="168" t="s">
        <v>17</v>
      </c>
      <c r="B42" s="191"/>
      <c r="C42" s="27" t="s">
        <v>3</v>
      </c>
      <c r="D42" s="148">
        <v>0</v>
      </c>
      <c r="E42" s="148">
        <v>0</v>
      </c>
      <c r="F42" s="148">
        <v>2</v>
      </c>
      <c r="G42" s="148">
        <v>11</v>
      </c>
      <c r="H42" s="148">
        <v>9</v>
      </c>
      <c r="I42" s="148">
        <v>11</v>
      </c>
      <c r="J42" s="126">
        <f>SUM(D42:I42)</f>
        <v>33</v>
      </c>
      <c r="K42" s="29"/>
      <c r="L42" s="29"/>
      <c r="M42" s="29"/>
      <c r="N42" s="29"/>
      <c r="O42" s="29"/>
    </row>
    <row r="43" spans="1:16" s="43" customFormat="1" ht="20.100000000000001" customHeight="1" x14ac:dyDescent="0.2">
      <c r="A43" s="191"/>
      <c r="B43" s="191"/>
      <c r="C43" s="27" t="s">
        <v>4</v>
      </c>
      <c r="D43" s="148">
        <v>0</v>
      </c>
      <c r="E43" s="148">
        <v>409</v>
      </c>
      <c r="F43" s="148">
        <v>1336</v>
      </c>
      <c r="G43" s="148">
        <v>806</v>
      </c>
      <c r="H43" s="148">
        <v>696</v>
      </c>
      <c r="I43" s="148">
        <v>478</v>
      </c>
      <c r="J43" s="126">
        <f t="shared" ref="J43:J49" si="4">SUM(D43:I43)</f>
        <v>3725</v>
      </c>
      <c r="K43" s="29"/>
      <c r="L43" s="29"/>
      <c r="M43" s="29"/>
      <c r="N43" s="29"/>
      <c r="O43" s="29"/>
    </row>
    <row r="44" spans="1:16" s="43" customFormat="1" ht="20.100000000000001" customHeight="1" x14ac:dyDescent="0.2">
      <c r="A44" s="191"/>
      <c r="B44" s="191"/>
      <c r="C44" s="27" t="s">
        <v>5</v>
      </c>
      <c r="D44" s="148">
        <v>0</v>
      </c>
      <c r="E44" s="148">
        <v>0</v>
      </c>
      <c r="F44" s="148">
        <v>1</v>
      </c>
      <c r="G44" s="148">
        <v>0</v>
      </c>
      <c r="H44" s="148">
        <v>0</v>
      </c>
      <c r="I44" s="148">
        <v>1</v>
      </c>
      <c r="J44" s="126">
        <f t="shared" si="4"/>
        <v>2</v>
      </c>
      <c r="K44" s="29"/>
      <c r="L44" s="29"/>
      <c r="M44" s="29"/>
      <c r="N44" s="29"/>
      <c r="O44" s="29"/>
    </row>
    <row r="45" spans="1:16" s="43" customFormat="1" ht="20.100000000000001" customHeight="1" x14ac:dyDescent="0.2">
      <c r="A45" s="191"/>
      <c r="B45" s="191"/>
      <c r="C45" s="27" t="s">
        <v>6</v>
      </c>
      <c r="D45" s="148">
        <v>0</v>
      </c>
      <c r="E45" s="148">
        <v>14</v>
      </c>
      <c r="F45" s="148">
        <v>36</v>
      </c>
      <c r="G45" s="148">
        <v>15</v>
      </c>
      <c r="H45" s="148">
        <v>13</v>
      </c>
      <c r="I45" s="148">
        <v>9</v>
      </c>
      <c r="J45" s="126">
        <f t="shared" si="4"/>
        <v>87</v>
      </c>
      <c r="K45" s="29"/>
      <c r="L45" s="29"/>
      <c r="M45" s="29"/>
      <c r="N45" s="29"/>
      <c r="O45" s="29"/>
    </row>
    <row r="46" spans="1:16" s="43" customFormat="1" ht="20.100000000000001" customHeight="1" x14ac:dyDescent="0.2">
      <c r="A46" s="191"/>
      <c r="B46" s="191"/>
      <c r="C46" s="27" t="s">
        <v>7</v>
      </c>
      <c r="D46" s="148">
        <v>0</v>
      </c>
      <c r="E46" s="148">
        <v>68</v>
      </c>
      <c r="F46" s="148">
        <v>360</v>
      </c>
      <c r="G46" s="148">
        <v>318</v>
      </c>
      <c r="H46" s="148">
        <v>268</v>
      </c>
      <c r="I46" s="148">
        <v>271</v>
      </c>
      <c r="J46" s="126">
        <f t="shared" si="4"/>
        <v>1285</v>
      </c>
      <c r="K46" s="29"/>
      <c r="L46" s="29"/>
      <c r="M46" s="29"/>
      <c r="N46" s="29"/>
      <c r="O46" s="29"/>
    </row>
    <row r="47" spans="1:16" s="43" customFormat="1" ht="20.100000000000001" customHeight="1" x14ac:dyDescent="0.2">
      <c r="A47" s="191"/>
      <c r="B47" s="191"/>
      <c r="C47" s="27" t="s">
        <v>8</v>
      </c>
      <c r="D47" s="148">
        <v>0</v>
      </c>
      <c r="E47" s="148">
        <v>0</v>
      </c>
      <c r="F47" s="148">
        <v>0</v>
      </c>
      <c r="G47" s="148">
        <v>0</v>
      </c>
      <c r="H47" s="148">
        <v>0</v>
      </c>
      <c r="I47" s="148">
        <v>0</v>
      </c>
      <c r="J47" s="126">
        <f t="shared" si="4"/>
        <v>0</v>
      </c>
      <c r="K47" s="29"/>
      <c r="L47" s="29"/>
      <c r="M47" s="29"/>
      <c r="N47" s="29"/>
      <c r="O47" s="29"/>
    </row>
    <row r="48" spans="1:16" s="43" customFormat="1" ht="20.100000000000001" customHeight="1" x14ac:dyDescent="0.2">
      <c r="A48" s="191"/>
      <c r="B48" s="191"/>
      <c r="C48" s="27" t="s">
        <v>9</v>
      </c>
      <c r="D48" s="148">
        <v>0</v>
      </c>
      <c r="E48" s="148">
        <v>0</v>
      </c>
      <c r="F48" s="148">
        <v>0</v>
      </c>
      <c r="G48" s="148">
        <v>0</v>
      </c>
      <c r="H48" s="148">
        <v>0</v>
      </c>
      <c r="I48" s="148">
        <v>0</v>
      </c>
      <c r="J48" s="126">
        <f t="shared" si="4"/>
        <v>0</v>
      </c>
      <c r="K48" s="29"/>
      <c r="L48" s="29"/>
      <c r="M48" s="29"/>
      <c r="N48" s="29"/>
      <c r="O48" s="29"/>
    </row>
    <row r="49" spans="1:15" s="43" customFormat="1" ht="20.100000000000001" customHeight="1" x14ac:dyDescent="0.2">
      <c r="A49" s="191"/>
      <c r="B49" s="191"/>
      <c r="C49" s="27" t="s">
        <v>10</v>
      </c>
      <c r="D49" s="148">
        <v>0</v>
      </c>
      <c r="E49" s="148">
        <v>0</v>
      </c>
      <c r="F49" s="148">
        <v>0</v>
      </c>
      <c r="G49" s="148">
        <v>0</v>
      </c>
      <c r="H49" s="148">
        <v>0</v>
      </c>
      <c r="I49" s="148">
        <v>0</v>
      </c>
      <c r="J49" s="126">
        <f t="shared" si="4"/>
        <v>0</v>
      </c>
      <c r="L49" s="29"/>
      <c r="M49" s="29"/>
      <c r="N49" s="29"/>
      <c r="O49" s="29"/>
    </row>
    <row r="50" spans="1:15" s="43" customFormat="1" ht="20.100000000000001" customHeight="1" x14ac:dyDescent="0.2">
      <c r="A50" s="169" t="s">
        <v>18</v>
      </c>
      <c r="B50" s="226"/>
      <c r="C50" s="226"/>
      <c r="D50" s="125">
        <f t="shared" ref="D50:I50" si="5">SUM(D42:D49)</f>
        <v>0</v>
      </c>
      <c r="E50" s="125">
        <f t="shared" si="5"/>
        <v>491</v>
      </c>
      <c r="F50" s="125">
        <f t="shared" si="5"/>
        <v>1735</v>
      </c>
      <c r="G50" s="125">
        <f t="shared" si="5"/>
        <v>1150</v>
      </c>
      <c r="H50" s="125">
        <f t="shared" si="5"/>
        <v>986</v>
      </c>
      <c r="I50" s="125">
        <f t="shared" si="5"/>
        <v>770</v>
      </c>
      <c r="J50" s="125">
        <f>SUM(D50:I50)</f>
        <v>5132</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95" t="s">
        <v>19</v>
      </c>
      <c r="B52" s="196"/>
      <c r="C52" s="196"/>
      <c r="D52" s="196"/>
      <c r="E52" s="196"/>
      <c r="F52" s="196"/>
      <c r="G52" s="196"/>
      <c r="H52" s="196"/>
      <c r="I52" s="196"/>
      <c r="J52" s="196"/>
      <c r="K52" s="97"/>
      <c r="M52" s="74"/>
      <c r="N52" s="74"/>
      <c r="O52" s="74"/>
    </row>
    <row r="53" spans="1:15" s="65" customFormat="1" ht="20.100000000000001" customHeight="1" x14ac:dyDescent="0.2">
      <c r="A53" s="197" t="s">
        <v>36</v>
      </c>
      <c r="B53" s="197"/>
      <c r="C53" s="197"/>
      <c r="D53" s="197"/>
      <c r="E53" s="197"/>
      <c r="F53" s="197"/>
      <c r="G53" s="197"/>
      <c r="H53" s="197"/>
      <c r="I53" s="197"/>
      <c r="J53" s="197"/>
      <c r="K53" s="96"/>
      <c r="L53" s="66"/>
      <c r="M53" s="66"/>
      <c r="N53" s="66"/>
      <c r="O53" s="74"/>
    </row>
    <row r="54" spans="1:15" s="65" customFormat="1" ht="20.100000000000001" customHeight="1" x14ac:dyDescent="0.2">
      <c r="A54" s="197"/>
      <c r="B54" s="197"/>
      <c r="C54" s="197"/>
      <c r="D54" s="197"/>
      <c r="E54" s="197"/>
      <c r="F54" s="197"/>
      <c r="G54" s="197"/>
      <c r="H54" s="197"/>
      <c r="I54" s="197"/>
      <c r="J54" s="197"/>
      <c r="K54" s="96"/>
      <c r="L54" s="66"/>
      <c r="M54" s="66"/>
      <c r="N54" s="66"/>
      <c r="O54" s="74"/>
    </row>
    <row r="55" spans="1:15" s="65" customFormat="1" ht="20.100000000000001" customHeight="1" x14ac:dyDescent="0.2">
      <c r="A55" s="194" t="s">
        <v>37</v>
      </c>
      <c r="B55" s="194"/>
      <c r="C55" s="194"/>
      <c r="D55" s="194"/>
      <c r="E55" s="194"/>
      <c r="F55" s="194"/>
      <c r="G55" s="194"/>
      <c r="H55" s="194"/>
      <c r="I55" s="194"/>
      <c r="J55" s="194"/>
      <c r="K55" s="96"/>
      <c r="L55" s="66"/>
      <c r="M55" s="66"/>
      <c r="N55" s="74"/>
      <c r="O55" s="74"/>
    </row>
    <row r="56" spans="1:15" s="65" customFormat="1" ht="20.100000000000001" customHeight="1" x14ac:dyDescent="0.2">
      <c r="A56" s="199" t="s">
        <v>30</v>
      </c>
      <c r="B56" s="200"/>
      <c r="C56" s="200"/>
      <c r="D56" s="200"/>
      <c r="E56" s="200"/>
      <c r="F56" s="200"/>
      <c r="G56" s="200"/>
      <c r="H56" s="200"/>
      <c r="I56" s="200"/>
      <c r="J56" s="200"/>
      <c r="K56" s="98"/>
      <c r="L56" s="67"/>
      <c r="M56" s="32"/>
      <c r="N56" s="74"/>
      <c r="O56" s="74"/>
    </row>
    <row r="57" spans="1:15" s="65" customFormat="1" ht="12.75" x14ac:dyDescent="0.2">
      <c r="A57" s="197" t="s">
        <v>31</v>
      </c>
      <c r="B57" s="198"/>
      <c r="C57" s="198"/>
      <c r="D57" s="198"/>
      <c r="E57" s="198"/>
      <c r="F57" s="198"/>
      <c r="G57" s="198"/>
      <c r="H57" s="198"/>
      <c r="I57" s="198"/>
      <c r="J57" s="198"/>
      <c r="K57" s="99"/>
      <c r="L57" s="75"/>
      <c r="M57" s="66"/>
      <c r="N57" s="74"/>
      <c r="O57" s="74"/>
    </row>
    <row r="58" spans="1:15" s="65" customFormat="1" ht="20.100000000000001" customHeight="1" x14ac:dyDescent="0.2">
      <c r="A58" s="198"/>
      <c r="B58" s="198"/>
      <c r="C58" s="198"/>
      <c r="D58" s="198"/>
      <c r="E58" s="198"/>
      <c r="F58" s="198"/>
      <c r="G58" s="198"/>
      <c r="H58" s="198"/>
      <c r="I58" s="198"/>
      <c r="J58" s="198"/>
      <c r="K58" s="99"/>
      <c r="L58" s="75"/>
      <c r="M58" s="66"/>
      <c r="N58" s="74"/>
      <c r="O58" s="74"/>
    </row>
    <row r="59" spans="1:15" s="76" customFormat="1" ht="20.100000000000001" customHeight="1" x14ac:dyDescent="0.2">
      <c r="A59" s="192" t="s">
        <v>49</v>
      </c>
      <c r="B59" s="193"/>
      <c r="C59" s="193"/>
      <c r="D59" s="193"/>
      <c r="E59" s="193"/>
      <c r="F59" s="193"/>
      <c r="G59" s="193"/>
      <c r="H59" s="193"/>
      <c r="I59" s="193"/>
      <c r="J59" s="193"/>
      <c r="K59" s="95"/>
      <c r="L59" s="68"/>
    </row>
    <row r="60" spans="1:15" ht="20.100000000000001" customHeight="1" x14ac:dyDescent="0.2">
      <c r="A60" s="105"/>
      <c r="B60" s="105"/>
      <c r="C60" s="105"/>
      <c r="D60" s="105"/>
      <c r="E60" s="105"/>
      <c r="F60" s="105"/>
      <c r="G60" s="105"/>
      <c r="H60" s="105"/>
      <c r="I60" s="105"/>
      <c r="J60" s="105"/>
      <c r="K60" s="33"/>
    </row>
    <row r="61" spans="1:15" ht="20.100000000000001" customHeight="1" x14ac:dyDescent="0.2">
      <c r="A61" s="33"/>
      <c r="B61" s="33"/>
      <c r="C61" s="33"/>
      <c r="D61" s="33"/>
      <c r="E61" s="33"/>
      <c r="F61" s="33"/>
      <c r="G61" s="33"/>
      <c r="H61" s="33"/>
      <c r="I61" s="33"/>
      <c r="J61" s="33"/>
      <c r="K61" s="33"/>
    </row>
  </sheetData>
  <mergeCells count="22">
    <mergeCell ref="A59:J59"/>
    <mergeCell ref="A55:J55"/>
    <mergeCell ref="A52:J52"/>
    <mergeCell ref="A53:J54"/>
    <mergeCell ref="A57:J58"/>
    <mergeCell ref="A56:J56"/>
    <mergeCell ref="A50:C50"/>
    <mergeCell ref="D40:J40"/>
    <mergeCell ref="A29:A36"/>
    <mergeCell ref="A37:B37"/>
    <mergeCell ref="A40:C41"/>
    <mergeCell ref="A42:B49"/>
    <mergeCell ref="C1:E1"/>
    <mergeCell ref="C14:J14"/>
    <mergeCell ref="C27:J27"/>
    <mergeCell ref="A3:A10"/>
    <mergeCell ref="A11:B11"/>
    <mergeCell ref="A1:B2"/>
    <mergeCell ref="A14:B15"/>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30/06/2016</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60"/>
  <sheetViews>
    <sheetView zoomScaleNormal="100" workbookViewId="0">
      <selection activeCell="A55" sqref="A55:J55"/>
    </sheetView>
  </sheetViews>
  <sheetFormatPr defaultRowHeight="20.100000000000001" customHeight="1" x14ac:dyDescent="0.2"/>
  <cols>
    <col min="1" max="2" width="8.7109375" style="46" customWidth="1"/>
    <col min="3" max="15" width="12.7109375" style="46" customWidth="1"/>
    <col min="16" max="28" width="12.7109375" style="54" customWidth="1"/>
    <col min="29" max="16384" width="9.140625" style="54"/>
  </cols>
  <sheetData>
    <row r="1" spans="1:15" s="43" customFormat="1" ht="20.100000000000001" customHeight="1" x14ac:dyDescent="0.2">
      <c r="A1" s="180" t="s">
        <v>11</v>
      </c>
      <c r="B1" s="201"/>
      <c r="C1" s="208"/>
      <c r="D1" s="208"/>
      <c r="E1" s="208"/>
      <c r="F1" s="63"/>
      <c r="G1" s="29"/>
      <c r="H1" s="29"/>
      <c r="I1" s="29"/>
      <c r="J1" s="29"/>
      <c r="K1" s="29"/>
      <c r="L1" s="29"/>
      <c r="M1" s="29"/>
      <c r="N1" s="29"/>
      <c r="O1" s="29"/>
    </row>
    <row r="2" spans="1:15" s="49" customFormat="1" ht="50.1" customHeight="1" x14ac:dyDescent="0.2">
      <c r="A2" s="201"/>
      <c r="B2" s="201"/>
      <c r="C2" s="13" t="s">
        <v>22</v>
      </c>
      <c r="D2" s="13" t="s">
        <v>23</v>
      </c>
      <c r="E2" s="17" t="s">
        <v>24</v>
      </c>
      <c r="F2" s="48"/>
      <c r="G2" s="26"/>
      <c r="H2" s="26"/>
      <c r="I2" s="26"/>
      <c r="J2" s="26"/>
      <c r="K2" s="26"/>
      <c r="L2" s="26"/>
      <c r="M2" s="26"/>
      <c r="N2" s="26"/>
      <c r="O2" s="26"/>
    </row>
    <row r="3" spans="1:15" s="43" customFormat="1" ht="20.100000000000001" customHeight="1" x14ac:dyDescent="0.2">
      <c r="A3" s="204" t="s">
        <v>17</v>
      </c>
      <c r="B3" s="27" t="s">
        <v>3</v>
      </c>
      <c r="C3" s="151">
        <v>1926375</v>
      </c>
      <c r="D3" s="149">
        <v>0.45390000000000003</v>
      </c>
      <c r="E3" s="20">
        <f>IF(C3=0,0,(C3-'Jun 17'!C3)/'Jun 17'!C3)</f>
        <v>-8.6408950846999621E-4</v>
      </c>
      <c r="F3" s="50"/>
      <c r="G3" s="29"/>
      <c r="H3" s="29"/>
      <c r="I3" s="29"/>
      <c r="J3" s="29"/>
      <c r="K3" s="29"/>
      <c r="L3" s="29"/>
      <c r="M3" s="29"/>
      <c r="N3" s="29"/>
      <c r="O3" s="29"/>
    </row>
    <row r="4" spans="1:15" s="43" customFormat="1" ht="20.100000000000001" customHeight="1" x14ac:dyDescent="0.2">
      <c r="A4" s="204"/>
      <c r="B4" s="27" t="s">
        <v>4</v>
      </c>
      <c r="C4" s="151">
        <v>418825</v>
      </c>
      <c r="D4" s="149">
        <v>9.8699999999999996E-2</v>
      </c>
      <c r="E4" s="20">
        <f>IF(C4=0,0,(C4-'Jun 17'!C4)/'Jun 17'!C4)</f>
        <v>-8.0875266005668426E-4</v>
      </c>
      <c r="F4" s="50"/>
      <c r="G4" s="29"/>
      <c r="H4" s="29"/>
      <c r="I4" s="29"/>
      <c r="J4" s="29"/>
      <c r="K4" s="29"/>
      <c r="L4" s="29"/>
      <c r="M4" s="29"/>
      <c r="N4" s="29"/>
      <c r="O4" s="29"/>
    </row>
    <row r="5" spans="1:15" s="43" customFormat="1" ht="20.100000000000001" customHeight="1" x14ac:dyDescent="0.2">
      <c r="A5" s="204"/>
      <c r="B5" s="27" t="s">
        <v>5</v>
      </c>
      <c r="C5" s="151">
        <v>608618</v>
      </c>
      <c r="D5" s="149">
        <v>0.1434</v>
      </c>
      <c r="E5" s="20">
        <f>IF(C5=0,0,(C5-'Jun 17'!C5)/'Jun 17'!C5)</f>
        <v>-7.7656704827357484E-4</v>
      </c>
      <c r="F5" s="50"/>
      <c r="G5" s="29"/>
      <c r="H5" s="29"/>
      <c r="I5" s="29"/>
      <c r="J5" s="29"/>
      <c r="K5" s="29"/>
      <c r="L5" s="29"/>
      <c r="M5" s="29"/>
      <c r="N5" s="29"/>
      <c r="O5" s="29"/>
    </row>
    <row r="6" spans="1:15" s="43" customFormat="1" ht="20.100000000000001" customHeight="1" x14ac:dyDescent="0.2">
      <c r="A6" s="204"/>
      <c r="B6" s="27" t="s">
        <v>6</v>
      </c>
      <c r="C6" s="151">
        <v>686557</v>
      </c>
      <c r="D6" s="149">
        <v>0.1618</v>
      </c>
      <c r="E6" s="20">
        <f>IF(C6=0,0,(C6-'Jun 17'!C6)/'Jun 17'!C6)</f>
        <v>1.8049962061518706E-3</v>
      </c>
      <c r="F6" s="50"/>
      <c r="G6" s="29"/>
      <c r="H6" s="29"/>
      <c r="I6" s="29"/>
      <c r="J6" s="29"/>
      <c r="K6" s="29"/>
      <c r="L6" s="29"/>
      <c r="M6" s="29"/>
      <c r="N6" s="29"/>
      <c r="O6" s="29"/>
    </row>
    <row r="7" spans="1:15" s="43" customFormat="1" ht="20.100000000000001" customHeight="1" x14ac:dyDescent="0.2">
      <c r="A7" s="204"/>
      <c r="B7" s="27" t="s">
        <v>7</v>
      </c>
      <c r="C7" s="151">
        <v>434809</v>
      </c>
      <c r="D7" s="149">
        <v>0.10249999999999999</v>
      </c>
      <c r="E7" s="20">
        <f>IF(C7=0,0,(C7-'Jun 17'!C7)/'Jun 17'!C7)</f>
        <v>-4.2759112173703149E-4</v>
      </c>
      <c r="F7" s="50"/>
      <c r="G7" s="29"/>
      <c r="H7" s="29"/>
      <c r="I7" s="29"/>
      <c r="J7" s="29"/>
      <c r="K7" s="29"/>
      <c r="L7" s="29"/>
      <c r="M7" s="29"/>
      <c r="N7" s="29"/>
      <c r="O7" s="29"/>
    </row>
    <row r="8" spans="1:15" s="43" customFormat="1" ht="20.100000000000001" customHeight="1" x14ac:dyDescent="0.2">
      <c r="A8" s="204"/>
      <c r="B8" s="27" t="s">
        <v>8</v>
      </c>
      <c r="C8" s="151">
        <v>137151</v>
      </c>
      <c r="D8" s="149">
        <v>3.2300000000000002E-2</v>
      </c>
      <c r="E8" s="20">
        <f>IF(C8=0,0,(C8-'Jun 17'!C8)/'Jun 17'!C8)</f>
        <v>-7.4315315512229238E-4</v>
      </c>
      <c r="F8" s="50"/>
      <c r="G8" s="29"/>
      <c r="H8" s="29"/>
      <c r="I8" s="29"/>
      <c r="J8" s="29"/>
      <c r="K8" s="29"/>
      <c r="L8" s="29"/>
      <c r="M8" s="29"/>
      <c r="N8" s="29"/>
      <c r="O8" s="29"/>
    </row>
    <row r="9" spans="1:15" s="43" customFormat="1" ht="20.100000000000001" customHeight="1" x14ac:dyDescent="0.2">
      <c r="A9" s="204"/>
      <c r="B9" s="27" t="s">
        <v>9</v>
      </c>
      <c r="C9" s="151">
        <v>7084</v>
      </c>
      <c r="D9" s="149">
        <v>1.6999999999999999E-3</v>
      </c>
      <c r="E9" s="20">
        <f>IF(C9=0,0,(C9-'Jun 17'!C9)/'Jun 17'!C9)</f>
        <v>-1.6910935738444193E-3</v>
      </c>
      <c r="F9" s="50"/>
      <c r="G9" s="29"/>
      <c r="H9" s="29"/>
      <c r="I9" s="29"/>
      <c r="J9" s="29"/>
      <c r="K9" s="29"/>
      <c r="L9" s="29"/>
      <c r="M9" s="29"/>
      <c r="N9" s="29"/>
      <c r="O9" s="29"/>
    </row>
    <row r="10" spans="1:15" s="43" customFormat="1" ht="20.100000000000001" customHeight="1" x14ac:dyDescent="0.2">
      <c r="A10" s="204"/>
      <c r="B10" s="27" t="s">
        <v>10</v>
      </c>
      <c r="C10" s="151">
        <v>24243</v>
      </c>
      <c r="D10" s="149">
        <v>5.7000000000000002E-3</v>
      </c>
      <c r="E10" s="20">
        <f>IF(C10=0,0,(C10-'Jun 17'!C10)/'Jun 17'!C10)</f>
        <v>-2.3046215893658176E-3</v>
      </c>
      <c r="F10" s="50"/>
      <c r="G10" s="29"/>
      <c r="H10" s="29"/>
      <c r="I10" s="29"/>
      <c r="J10" s="29"/>
      <c r="K10" s="29"/>
      <c r="L10" s="29"/>
      <c r="M10" s="29"/>
      <c r="N10" s="29"/>
      <c r="O10" s="29"/>
    </row>
    <row r="11" spans="1:15" s="49" customFormat="1" ht="20.100000000000001" customHeight="1" x14ac:dyDescent="0.2">
      <c r="A11" s="169" t="s">
        <v>18</v>
      </c>
      <c r="B11" s="170"/>
      <c r="C11" s="91">
        <f>SUM(C3:C10)</f>
        <v>4243662</v>
      </c>
      <c r="D11" s="24">
        <f>SUM(D3:D10)</f>
        <v>1</v>
      </c>
      <c r="E11" s="25">
        <f>IF(C11=0,0,(C11-'Jun 17'!C11)/'Jun 17'!C11)</f>
        <v>-3.7618435058968131E-4</v>
      </c>
      <c r="F11" s="51"/>
      <c r="G11" s="26"/>
      <c r="H11" s="26"/>
      <c r="I11" s="26"/>
      <c r="J11" s="26"/>
      <c r="K11" s="26"/>
      <c r="L11" s="26"/>
      <c r="M11" s="26"/>
      <c r="N11" s="26"/>
      <c r="O11" s="26"/>
    </row>
    <row r="14" spans="1:15" s="43" customFormat="1" ht="20.100000000000001" customHeight="1" x14ac:dyDescent="0.2">
      <c r="A14" s="169" t="s">
        <v>11</v>
      </c>
      <c r="B14" s="169"/>
      <c r="C14" s="174" t="s">
        <v>1</v>
      </c>
      <c r="D14" s="208"/>
      <c r="E14" s="208"/>
      <c r="F14" s="208"/>
      <c r="G14" s="208"/>
      <c r="H14" s="208"/>
      <c r="I14" s="208"/>
      <c r="J14" s="209"/>
      <c r="K14" s="29"/>
      <c r="L14" s="29"/>
      <c r="M14" s="29"/>
      <c r="N14" s="29"/>
      <c r="O14" s="29"/>
    </row>
    <row r="15" spans="1:15" s="43" customFormat="1" ht="39.950000000000003" customHeight="1" x14ac:dyDescent="0.2">
      <c r="A15" s="169"/>
      <c r="B15" s="169"/>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204" t="s">
        <v>17</v>
      </c>
      <c r="B16" s="27" t="s">
        <v>3</v>
      </c>
      <c r="C16" s="151">
        <v>4336</v>
      </c>
      <c r="D16" s="151">
        <v>88416</v>
      </c>
      <c r="E16" s="151">
        <v>205947</v>
      </c>
      <c r="F16" s="151">
        <v>223252</v>
      </c>
      <c r="G16" s="151">
        <v>192327</v>
      </c>
      <c r="H16" s="151">
        <v>218480</v>
      </c>
      <c r="I16" s="90">
        <f t="shared" ref="I16:I23" si="0">SUM(C16:H16)</f>
        <v>932758</v>
      </c>
      <c r="J16" s="109">
        <f>I16/'ABS Estimated Population'!D3</f>
        <v>0.29620646215179169</v>
      </c>
      <c r="K16" s="29"/>
      <c r="L16" s="29"/>
      <c r="M16" s="29"/>
      <c r="N16" s="29"/>
    </row>
    <row r="17" spans="1:15" s="43" customFormat="1" ht="20.100000000000001" customHeight="1" x14ac:dyDescent="0.2">
      <c r="A17" s="204"/>
      <c r="B17" s="27" t="s">
        <v>4</v>
      </c>
      <c r="C17" s="151">
        <v>4570</v>
      </c>
      <c r="D17" s="151">
        <v>26139</v>
      </c>
      <c r="E17" s="151">
        <v>61840</v>
      </c>
      <c r="F17" s="151">
        <v>53379</v>
      </c>
      <c r="G17" s="151">
        <v>43398</v>
      </c>
      <c r="H17" s="151">
        <v>48025</v>
      </c>
      <c r="I17" s="90">
        <f t="shared" si="0"/>
        <v>237351</v>
      </c>
      <c r="J17" s="109">
        <f>I17/'ABS Estimated Population'!D4</f>
        <v>9.528101055653751E-2</v>
      </c>
      <c r="K17" s="29"/>
      <c r="L17" s="29"/>
      <c r="M17" s="29"/>
      <c r="N17" s="29"/>
    </row>
    <row r="18" spans="1:15" s="43" customFormat="1" ht="20.100000000000001" customHeight="1" x14ac:dyDescent="0.2">
      <c r="A18" s="204"/>
      <c r="B18" s="27" t="s">
        <v>5</v>
      </c>
      <c r="C18" s="151">
        <v>4458</v>
      </c>
      <c r="D18" s="151">
        <v>61089</v>
      </c>
      <c r="E18" s="151">
        <v>76681</v>
      </c>
      <c r="F18" s="151">
        <v>67350</v>
      </c>
      <c r="G18" s="151">
        <v>43552</v>
      </c>
      <c r="H18" s="151">
        <v>38040</v>
      </c>
      <c r="I18" s="90">
        <f t="shared" si="0"/>
        <v>291170</v>
      </c>
      <c r="J18" s="109">
        <f>I18/'ABS Estimated Population'!D5</f>
        <v>0.14986784843875861</v>
      </c>
      <c r="K18" s="29"/>
      <c r="L18" s="29"/>
      <c r="M18" s="29"/>
      <c r="N18" s="29"/>
    </row>
    <row r="19" spans="1:15" s="43" customFormat="1" ht="20.100000000000001" customHeight="1" x14ac:dyDescent="0.2">
      <c r="A19" s="204"/>
      <c r="B19" s="27" t="s">
        <v>6</v>
      </c>
      <c r="C19" s="151">
        <v>29630</v>
      </c>
      <c r="D19" s="151">
        <v>59081</v>
      </c>
      <c r="E19" s="151">
        <v>61633</v>
      </c>
      <c r="F19" s="151">
        <v>60569</v>
      </c>
      <c r="G19" s="151">
        <v>53465</v>
      </c>
      <c r="H19" s="151">
        <v>60989</v>
      </c>
      <c r="I19" s="90">
        <f t="shared" si="0"/>
        <v>325367</v>
      </c>
      <c r="J19" s="110">
        <f>I19/'ABS Estimated Population'!D6</f>
        <v>0.46076122529034158</v>
      </c>
      <c r="K19" s="29"/>
      <c r="L19" s="29"/>
      <c r="M19" s="29"/>
      <c r="N19" s="29"/>
    </row>
    <row r="20" spans="1:15" s="43" customFormat="1" ht="20.100000000000001" customHeight="1" x14ac:dyDescent="0.2">
      <c r="A20" s="204"/>
      <c r="B20" s="27" t="s">
        <v>7</v>
      </c>
      <c r="C20" s="151">
        <v>1858</v>
      </c>
      <c r="D20" s="151">
        <v>10756</v>
      </c>
      <c r="E20" s="151">
        <v>44621</v>
      </c>
      <c r="F20" s="151">
        <v>55133</v>
      </c>
      <c r="G20" s="151">
        <v>47467</v>
      </c>
      <c r="H20" s="151">
        <v>55460</v>
      </c>
      <c r="I20" s="90">
        <f t="shared" si="0"/>
        <v>215295</v>
      </c>
      <c r="J20" s="110">
        <f>I20/'ABS Estimated Population'!D7</f>
        <v>0.20785282944183509</v>
      </c>
      <c r="K20" s="29"/>
      <c r="L20" s="29"/>
      <c r="M20" s="29"/>
      <c r="N20" s="29"/>
    </row>
    <row r="21" spans="1:15" s="43" customFormat="1" ht="20.100000000000001" customHeight="1" x14ac:dyDescent="0.2">
      <c r="A21" s="204"/>
      <c r="B21" s="27" t="s">
        <v>8</v>
      </c>
      <c r="C21" s="151">
        <v>525</v>
      </c>
      <c r="D21" s="151">
        <v>2572</v>
      </c>
      <c r="E21" s="151">
        <v>13157</v>
      </c>
      <c r="F21" s="151">
        <v>16290</v>
      </c>
      <c r="G21" s="151">
        <v>15590</v>
      </c>
      <c r="H21" s="151">
        <v>19088</v>
      </c>
      <c r="I21" s="90">
        <f t="shared" si="0"/>
        <v>67222</v>
      </c>
      <c r="J21" s="110">
        <f>I21/'ABS Estimated Population'!D8</f>
        <v>0.31710584661251212</v>
      </c>
      <c r="K21" s="29"/>
      <c r="L21" s="29"/>
      <c r="M21" s="29"/>
      <c r="N21" s="29"/>
    </row>
    <row r="22" spans="1:15" s="43" customFormat="1" ht="20.100000000000001" customHeight="1" x14ac:dyDescent="0.2">
      <c r="A22" s="204"/>
      <c r="B22" s="27" t="s">
        <v>9</v>
      </c>
      <c r="C22" s="151">
        <v>142</v>
      </c>
      <c r="D22" s="151">
        <v>554</v>
      </c>
      <c r="E22" s="151">
        <v>950</v>
      </c>
      <c r="F22" s="151">
        <v>1101</v>
      </c>
      <c r="G22" s="151">
        <v>706</v>
      </c>
      <c r="H22" s="151">
        <v>443</v>
      </c>
      <c r="I22" s="90">
        <f t="shared" si="0"/>
        <v>3896</v>
      </c>
      <c r="J22" s="110">
        <f>I22/'ABS Estimated Population'!D9</f>
        <v>4.427775883623139E-2</v>
      </c>
      <c r="K22" s="29"/>
      <c r="L22" s="29"/>
      <c r="M22" s="29"/>
      <c r="N22" s="29"/>
    </row>
    <row r="23" spans="1:15" s="43" customFormat="1" ht="20.100000000000001" customHeight="1" x14ac:dyDescent="0.2">
      <c r="A23" s="204"/>
      <c r="B23" s="27" t="s">
        <v>10</v>
      </c>
      <c r="C23" s="151">
        <v>497</v>
      </c>
      <c r="D23" s="151">
        <v>1950</v>
      </c>
      <c r="E23" s="151">
        <v>3467</v>
      </c>
      <c r="F23" s="151">
        <v>3304</v>
      </c>
      <c r="G23" s="151">
        <v>2424</v>
      </c>
      <c r="H23" s="151">
        <v>2449</v>
      </c>
      <c r="I23" s="90">
        <f t="shared" si="0"/>
        <v>14091</v>
      </c>
      <c r="J23" s="110">
        <f>I23/'ABS Estimated Population'!D10</f>
        <v>8.7570147472826598E-2</v>
      </c>
      <c r="K23" s="29"/>
      <c r="L23" s="29"/>
      <c r="M23" s="29"/>
      <c r="N23" s="29"/>
    </row>
    <row r="24" spans="1:15" s="43" customFormat="1" ht="20.100000000000001" customHeight="1" x14ac:dyDescent="0.2">
      <c r="A24" s="169" t="s">
        <v>18</v>
      </c>
      <c r="B24" s="170"/>
      <c r="C24" s="91">
        <f>SUM(C16:C23)</f>
        <v>46016</v>
      </c>
      <c r="D24" s="91">
        <f t="shared" ref="D24:I24" si="1">SUM(D16:D23)</f>
        <v>250557</v>
      </c>
      <c r="E24" s="91">
        <f t="shared" si="1"/>
        <v>468296</v>
      </c>
      <c r="F24" s="91">
        <f t="shared" si="1"/>
        <v>480378</v>
      </c>
      <c r="G24" s="91">
        <f t="shared" si="1"/>
        <v>398929</v>
      </c>
      <c r="H24" s="91">
        <f t="shared" si="1"/>
        <v>442974</v>
      </c>
      <c r="I24" s="91">
        <f t="shared" si="1"/>
        <v>2087150</v>
      </c>
      <c r="J24" s="111">
        <f>I24/'ABS Estimated Population'!D11</f>
        <v>0.21328431791324623</v>
      </c>
      <c r="K24" s="29"/>
      <c r="L24" s="29"/>
      <c r="M24" s="29"/>
      <c r="N24" s="29"/>
    </row>
    <row r="27" spans="1:15" s="43" customFormat="1" ht="20.100000000000001" customHeight="1" x14ac:dyDescent="0.2">
      <c r="A27" s="169" t="s">
        <v>11</v>
      </c>
      <c r="B27" s="169"/>
      <c r="C27" s="203" t="s">
        <v>0</v>
      </c>
      <c r="D27" s="203"/>
      <c r="E27" s="203"/>
      <c r="F27" s="203"/>
      <c r="G27" s="203"/>
      <c r="H27" s="203"/>
      <c r="I27" s="203"/>
      <c r="J27" s="175"/>
      <c r="K27" s="29"/>
      <c r="L27" s="29"/>
      <c r="M27" s="29"/>
      <c r="N27" s="29"/>
      <c r="O27" s="29"/>
    </row>
    <row r="28" spans="1:15" s="43" customFormat="1" ht="39.950000000000003" customHeight="1" x14ac:dyDescent="0.2">
      <c r="A28" s="169"/>
      <c r="B28" s="169"/>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68" t="s">
        <v>17</v>
      </c>
      <c r="B29" s="27" t="s">
        <v>3</v>
      </c>
      <c r="C29" s="151">
        <v>1368</v>
      </c>
      <c r="D29" s="151">
        <v>88456</v>
      </c>
      <c r="E29" s="151">
        <v>207257</v>
      </c>
      <c r="F29" s="151">
        <v>228473</v>
      </c>
      <c r="G29" s="151">
        <v>205759</v>
      </c>
      <c r="H29" s="151">
        <v>262271</v>
      </c>
      <c r="I29" s="132">
        <f t="shared" ref="I29:I36" si="2">SUM(C29:H29)</f>
        <v>993584</v>
      </c>
      <c r="J29" s="110">
        <f>I29/'ABS Estimated Population'!C3</f>
        <v>0.32644500072117383</v>
      </c>
      <c r="K29" s="29"/>
      <c r="L29" s="29"/>
      <c r="M29" s="29"/>
      <c r="N29" s="29"/>
    </row>
    <row r="30" spans="1:15" s="43" customFormat="1" ht="20.100000000000001" customHeight="1" x14ac:dyDescent="0.2">
      <c r="A30" s="168"/>
      <c r="B30" s="27" t="s">
        <v>4</v>
      </c>
      <c r="C30" s="151">
        <v>1339</v>
      </c>
      <c r="D30" s="151">
        <v>17981</v>
      </c>
      <c r="E30" s="151">
        <v>43796</v>
      </c>
      <c r="F30" s="151">
        <v>39300</v>
      </c>
      <c r="G30" s="151">
        <v>35210</v>
      </c>
      <c r="H30" s="151">
        <v>40124</v>
      </c>
      <c r="I30" s="132">
        <f t="shared" si="2"/>
        <v>177750</v>
      </c>
      <c r="J30" s="110">
        <f>I30/'ABS Estimated Population'!C4</f>
        <v>7.437446991191804E-2</v>
      </c>
      <c r="K30" s="29"/>
      <c r="L30" s="29"/>
      <c r="M30" s="29"/>
      <c r="N30" s="29"/>
    </row>
    <row r="31" spans="1:15" s="43" customFormat="1" ht="20.100000000000001" customHeight="1" x14ac:dyDescent="0.2">
      <c r="A31" s="168"/>
      <c r="B31" s="27" t="s">
        <v>5</v>
      </c>
      <c r="C31" s="151">
        <v>1165</v>
      </c>
      <c r="D31" s="151">
        <v>64268</v>
      </c>
      <c r="E31" s="151">
        <v>88271</v>
      </c>
      <c r="F31" s="151">
        <v>73406</v>
      </c>
      <c r="G31" s="151">
        <v>46712</v>
      </c>
      <c r="H31" s="151">
        <v>43624</v>
      </c>
      <c r="I31" s="132">
        <f t="shared" si="2"/>
        <v>317446</v>
      </c>
      <c r="J31" s="110">
        <f>I31/'ABS Estimated Population'!C5</f>
        <v>0.16824722291858682</v>
      </c>
      <c r="K31" s="29"/>
      <c r="L31" s="29"/>
      <c r="M31" s="29"/>
      <c r="N31" s="29"/>
    </row>
    <row r="32" spans="1:15" s="43" customFormat="1" ht="20.100000000000001" customHeight="1" x14ac:dyDescent="0.2">
      <c r="A32" s="168"/>
      <c r="B32" s="27" t="s">
        <v>6</v>
      </c>
      <c r="C32" s="151">
        <v>32573</v>
      </c>
      <c r="D32" s="151">
        <v>67294</v>
      </c>
      <c r="E32" s="151">
        <v>67627</v>
      </c>
      <c r="F32" s="151">
        <v>64505</v>
      </c>
      <c r="G32" s="151">
        <v>57219</v>
      </c>
      <c r="H32" s="151">
        <v>71886</v>
      </c>
      <c r="I32" s="132">
        <f t="shared" si="2"/>
        <v>361104</v>
      </c>
      <c r="J32" s="110">
        <f>I32/'ABS Estimated Population'!C6</f>
        <v>0.52926614419741069</v>
      </c>
      <c r="K32" s="29"/>
      <c r="L32" s="29"/>
      <c r="M32" s="29"/>
      <c r="N32" s="29"/>
    </row>
    <row r="33" spans="1:16" s="43" customFormat="1" ht="20.100000000000001" customHeight="1" x14ac:dyDescent="0.2">
      <c r="A33" s="168"/>
      <c r="B33" s="27" t="s">
        <v>7</v>
      </c>
      <c r="C33" s="151">
        <v>519</v>
      </c>
      <c r="D33" s="151">
        <v>8403</v>
      </c>
      <c r="E33" s="151">
        <v>43411</v>
      </c>
      <c r="F33" s="151">
        <v>55246</v>
      </c>
      <c r="G33" s="151">
        <v>48659</v>
      </c>
      <c r="H33" s="151">
        <v>61991</v>
      </c>
      <c r="I33" s="132">
        <f t="shared" si="2"/>
        <v>218229</v>
      </c>
      <c r="J33" s="110">
        <f>I33/'ABS Estimated Population'!C7</f>
        <v>0.20847607238183308</v>
      </c>
      <c r="K33" s="29"/>
      <c r="L33" s="29"/>
      <c r="M33" s="29"/>
      <c r="N33" s="29"/>
    </row>
    <row r="34" spans="1:16" s="43" customFormat="1" ht="20.100000000000001" customHeight="1" x14ac:dyDescent="0.2">
      <c r="A34" s="168"/>
      <c r="B34" s="27" t="s">
        <v>8</v>
      </c>
      <c r="C34" s="151">
        <v>159</v>
      </c>
      <c r="D34" s="151">
        <v>1817</v>
      </c>
      <c r="E34" s="151">
        <v>13203</v>
      </c>
      <c r="F34" s="151">
        <v>16573</v>
      </c>
      <c r="G34" s="151">
        <v>16223</v>
      </c>
      <c r="H34" s="151">
        <v>21954</v>
      </c>
      <c r="I34" s="132">
        <f t="shared" si="2"/>
        <v>69929</v>
      </c>
      <c r="J34" s="110">
        <f>I34/'ABS Estimated Population'!C8</f>
        <v>0.33854577671054481</v>
      </c>
      <c r="K34" s="29"/>
      <c r="L34" s="29"/>
      <c r="M34" s="29"/>
      <c r="N34" s="29"/>
    </row>
    <row r="35" spans="1:16" s="43" customFormat="1" ht="20.100000000000001" customHeight="1" x14ac:dyDescent="0.2">
      <c r="A35" s="168"/>
      <c r="B35" s="27" t="s">
        <v>9</v>
      </c>
      <c r="C35" s="151">
        <v>30</v>
      </c>
      <c r="D35" s="151">
        <v>289</v>
      </c>
      <c r="E35" s="151">
        <v>633</v>
      </c>
      <c r="F35" s="151">
        <v>996</v>
      </c>
      <c r="G35" s="151">
        <v>763</v>
      </c>
      <c r="H35" s="151">
        <v>477</v>
      </c>
      <c r="I35" s="132">
        <f t="shared" si="2"/>
        <v>3188</v>
      </c>
      <c r="J35" s="110">
        <f>I35/'ABS Estimated Population'!C9</f>
        <v>3.2000642421930681E-2</v>
      </c>
      <c r="K35" s="29"/>
      <c r="L35" s="29"/>
      <c r="M35" s="29"/>
      <c r="N35" s="29"/>
    </row>
    <row r="36" spans="1:16" s="43" customFormat="1" ht="20.100000000000001" customHeight="1" x14ac:dyDescent="0.2">
      <c r="A36" s="168"/>
      <c r="B36" s="27" t="s">
        <v>10</v>
      </c>
      <c r="C36" s="151">
        <v>144</v>
      </c>
      <c r="D36" s="151">
        <v>1020</v>
      </c>
      <c r="E36" s="151">
        <v>2219</v>
      </c>
      <c r="F36" s="151">
        <v>2597</v>
      </c>
      <c r="G36" s="151">
        <v>2066</v>
      </c>
      <c r="H36" s="151">
        <v>2106</v>
      </c>
      <c r="I36" s="132">
        <f t="shared" si="2"/>
        <v>10152</v>
      </c>
      <c r="J36" s="110">
        <f>I36/'ABS Estimated Population'!C10</f>
        <v>6.5244215938303346E-2</v>
      </c>
      <c r="K36" s="29"/>
      <c r="L36" s="29"/>
      <c r="M36" s="29"/>
      <c r="N36" s="29"/>
    </row>
    <row r="37" spans="1:16" s="43" customFormat="1" ht="20.100000000000001" customHeight="1" x14ac:dyDescent="0.2">
      <c r="A37" s="169" t="s">
        <v>18</v>
      </c>
      <c r="B37" s="170"/>
      <c r="C37" s="91">
        <f>SUM(C29:C36)</f>
        <v>37297</v>
      </c>
      <c r="D37" s="91">
        <f t="shared" ref="D37:I37" si="3">SUM(D29:D36)</f>
        <v>249528</v>
      </c>
      <c r="E37" s="91">
        <f t="shared" si="3"/>
        <v>466417</v>
      </c>
      <c r="F37" s="91">
        <f t="shared" si="3"/>
        <v>481096</v>
      </c>
      <c r="G37" s="91">
        <f t="shared" si="3"/>
        <v>412611</v>
      </c>
      <c r="H37" s="91">
        <f t="shared" si="3"/>
        <v>504433</v>
      </c>
      <c r="I37" s="91">
        <f t="shared" si="3"/>
        <v>2151382</v>
      </c>
      <c r="J37" s="111">
        <f>I37/'ABS Estimated Population'!C11</f>
        <v>0.22619459163933048</v>
      </c>
      <c r="K37" s="29"/>
      <c r="L37" s="29"/>
      <c r="M37" s="29"/>
      <c r="N37" s="29"/>
    </row>
    <row r="40" spans="1:16" s="43" customFormat="1" ht="20.100000000000001" customHeight="1" x14ac:dyDescent="0.2">
      <c r="A40" s="169" t="s">
        <v>11</v>
      </c>
      <c r="B40" s="175"/>
      <c r="C40" s="175"/>
      <c r="D40" s="174" t="s">
        <v>20</v>
      </c>
      <c r="E40" s="174"/>
      <c r="F40" s="174"/>
      <c r="G40" s="174"/>
      <c r="H40" s="174"/>
      <c r="I40" s="174"/>
      <c r="J40" s="174"/>
      <c r="K40" s="42"/>
      <c r="L40" s="42"/>
      <c r="M40" s="29"/>
      <c r="N40" s="29"/>
      <c r="O40" s="29"/>
      <c r="P40" s="29"/>
    </row>
    <row r="41" spans="1:16" s="43" customFormat="1" ht="20.100000000000001" customHeight="1" x14ac:dyDescent="0.2">
      <c r="A41" s="175"/>
      <c r="B41" s="175"/>
      <c r="C41" s="175"/>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68" t="s">
        <v>17</v>
      </c>
      <c r="B42" s="191"/>
      <c r="C42" s="27" t="s">
        <v>3</v>
      </c>
      <c r="D42" s="167">
        <v>0</v>
      </c>
      <c r="E42" s="167">
        <v>0</v>
      </c>
      <c r="F42" s="167">
        <v>2</v>
      </c>
      <c r="G42" s="167">
        <v>9</v>
      </c>
      <c r="H42" s="167">
        <v>11</v>
      </c>
      <c r="I42" s="167">
        <v>11</v>
      </c>
      <c r="J42" s="89">
        <f>SUM(D42:I42)</f>
        <v>33</v>
      </c>
      <c r="K42" s="29"/>
      <c r="L42" s="29"/>
      <c r="M42" s="29"/>
      <c r="N42" s="29"/>
      <c r="O42" s="29"/>
    </row>
    <row r="43" spans="1:16" s="43" customFormat="1" ht="20.100000000000001" customHeight="1" x14ac:dyDescent="0.2">
      <c r="A43" s="191"/>
      <c r="B43" s="191"/>
      <c r="C43" s="27" t="s">
        <v>4</v>
      </c>
      <c r="D43" s="167">
        <v>0</v>
      </c>
      <c r="E43" s="167">
        <v>400</v>
      </c>
      <c r="F43" s="167">
        <v>1335</v>
      </c>
      <c r="G43" s="167">
        <v>808</v>
      </c>
      <c r="H43" s="167">
        <v>697</v>
      </c>
      <c r="I43" s="167">
        <v>484</v>
      </c>
      <c r="J43" s="89">
        <f t="shared" ref="J43:J49" si="4">SUM(D43:I43)</f>
        <v>3724</v>
      </c>
      <c r="K43" s="29"/>
      <c r="L43" s="29"/>
      <c r="M43" s="29"/>
      <c r="N43" s="29"/>
      <c r="O43" s="29"/>
    </row>
    <row r="44" spans="1:16" s="43" customFormat="1" ht="20.100000000000001" customHeight="1" x14ac:dyDescent="0.2">
      <c r="A44" s="191"/>
      <c r="B44" s="191"/>
      <c r="C44" s="27" t="s">
        <v>5</v>
      </c>
      <c r="D44" s="167">
        <v>0</v>
      </c>
      <c r="E44" s="167">
        <v>0</v>
      </c>
      <c r="F44" s="167">
        <v>1</v>
      </c>
      <c r="G44" s="167">
        <v>0</v>
      </c>
      <c r="H44" s="167">
        <v>0</v>
      </c>
      <c r="I44" s="167">
        <v>1</v>
      </c>
      <c r="J44" s="89">
        <f t="shared" si="4"/>
        <v>2</v>
      </c>
      <c r="K44" s="29"/>
      <c r="L44" s="29"/>
      <c r="M44" s="29"/>
      <c r="N44" s="29"/>
      <c r="O44" s="29"/>
    </row>
    <row r="45" spans="1:16" s="43" customFormat="1" ht="20.100000000000001" customHeight="1" x14ac:dyDescent="0.2">
      <c r="A45" s="191"/>
      <c r="B45" s="191"/>
      <c r="C45" s="27" t="s">
        <v>6</v>
      </c>
      <c r="D45" s="167">
        <v>0</v>
      </c>
      <c r="E45" s="167">
        <v>12</v>
      </c>
      <c r="F45" s="167">
        <v>37</v>
      </c>
      <c r="G45" s="167">
        <v>15</v>
      </c>
      <c r="H45" s="167">
        <v>12</v>
      </c>
      <c r="I45" s="167">
        <v>10</v>
      </c>
      <c r="J45" s="89">
        <f t="shared" si="4"/>
        <v>86</v>
      </c>
      <c r="K45" s="29"/>
      <c r="L45" s="29"/>
      <c r="M45" s="29"/>
      <c r="N45" s="29"/>
      <c r="O45" s="29"/>
    </row>
    <row r="46" spans="1:16" s="43" customFormat="1" ht="20.100000000000001" customHeight="1" x14ac:dyDescent="0.2">
      <c r="A46" s="191"/>
      <c r="B46" s="191"/>
      <c r="C46" s="27" t="s">
        <v>7</v>
      </c>
      <c r="D46" s="167">
        <v>0</v>
      </c>
      <c r="E46" s="167">
        <v>68</v>
      </c>
      <c r="F46" s="167">
        <v>356</v>
      </c>
      <c r="G46" s="167">
        <v>321</v>
      </c>
      <c r="H46" s="167">
        <v>267</v>
      </c>
      <c r="I46" s="167">
        <v>273</v>
      </c>
      <c r="J46" s="89">
        <f t="shared" si="4"/>
        <v>1285</v>
      </c>
      <c r="K46" s="29"/>
      <c r="L46" s="29"/>
      <c r="M46" s="29"/>
      <c r="N46" s="29"/>
      <c r="O46" s="29"/>
    </row>
    <row r="47" spans="1:16" s="43" customFormat="1" ht="20.100000000000001" customHeight="1" x14ac:dyDescent="0.2">
      <c r="A47" s="191"/>
      <c r="B47" s="191"/>
      <c r="C47" s="27" t="s">
        <v>8</v>
      </c>
      <c r="D47" s="150">
        <v>0</v>
      </c>
      <c r="E47" s="150">
        <v>0</v>
      </c>
      <c r="F47" s="150">
        <v>0</v>
      </c>
      <c r="G47" s="150">
        <v>0</v>
      </c>
      <c r="H47" s="150">
        <v>0</v>
      </c>
      <c r="I47" s="150">
        <v>0</v>
      </c>
      <c r="J47" s="89">
        <f t="shared" si="4"/>
        <v>0</v>
      </c>
      <c r="K47" s="29"/>
      <c r="L47" s="29"/>
      <c r="M47" s="29"/>
      <c r="N47" s="29"/>
      <c r="O47" s="29"/>
    </row>
    <row r="48" spans="1:16" s="43" customFormat="1" ht="20.100000000000001" customHeight="1" x14ac:dyDescent="0.2">
      <c r="A48" s="191"/>
      <c r="B48" s="191"/>
      <c r="C48" s="27" t="s">
        <v>9</v>
      </c>
      <c r="D48" s="150">
        <v>0</v>
      </c>
      <c r="E48" s="150">
        <v>0</v>
      </c>
      <c r="F48" s="150">
        <v>0</v>
      </c>
      <c r="G48" s="150">
        <v>0</v>
      </c>
      <c r="H48" s="150">
        <v>0</v>
      </c>
      <c r="I48" s="150">
        <v>0</v>
      </c>
      <c r="J48" s="89">
        <f t="shared" si="4"/>
        <v>0</v>
      </c>
      <c r="K48" s="29"/>
      <c r="L48" s="29"/>
      <c r="M48" s="29"/>
      <c r="N48" s="29"/>
      <c r="O48" s="29"/>
    </row>
    <row r="49" spans="1:15" s="43" customFormat="1" ht="20.100000000000001" customHeight="1" x14ac:dyDescent="0.2">
      <c r="A49" s="191"/>
      <c r="B49" s="191"/>
      <c r="C49" s="27" t="s">
        <v>10</v>
      </c>
      <c r="D49" s="150">
        <v>0</v>
      </c>
      <c r="E49" s="150">
        <v>0</v>
      </c>
      <c r="F49" s="150">
        <v>0</v>
      </c>
      <c r="G49" s="150">
        <v>0</v>
      </c>
      <c r="H49" s="150">
        <v>0</v>
      </c>
      <c r="I49" s="150">
        <v>0</v>
      </c>
      <c r="J49" s="89">
        <f t="shared" si="4"/>
        <v>0</v>
      </c>
      <c r="L49" s="29"/>
      <c r="M49" s="29"/>
      <c r="N49" s="29"/>
      <c r="O49" s="29"/>
    </row>
    <row r="50" spans="1:15" s="43" customFormat="1" ht="20.100000000000001" customHeight="1" x14ac:dyDescent="0.2">
      <c r="A50" s="169" t="s">
        <v>18</v>
      </c>
      <c r="B50" s="175"/>
      <c r="C50" s="175"/>
      <c r="D50" s="91">
        <f t="shared" ref="D50:J50" si="5">SUM(D42:D49)</f>
        <v>0</v>
      </c>
      <c r="E50" s="91">
        <f t="shared" si="5"/>
        <v>480</v>
      </c>
      <c r="F50" s="91">
        <f t="shared" si="5"/>
        <v>1731</v>
      </c>
      <c r="G50" s="91">
        <f t="shared" si="5"/>
        <v>1153</v>
      </c>
      <c r="H50" s="91">
        <f t="shared" si="5"/>
        <v>987</v>
      </c>
      <c r="I50" s="91">
        <f t="shared" si="5"/>
        <v>779</v>
      </c>
      <c r="J50" s="91">
        <f t="shared" si="5"/>
        <v>5130</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95" t="s">
        <v>19</v>
      </c>
      <c r="B52" s="196"/>
      <c r="C52" s="196"/>
      <c r="D52" s="196"/>
      <c r="E52" s="196"/>
      <c r="F52" s="196"/>
      <c r="G52" s="196"/>
      <c r="H52" s="196"/>
      <c r="I52" s="196"/>
      <c r="J52" s="196"/>
      <c r="M52" s="74"/>
      <c r="N52" s="74"/>
      <c r="O52" s="74"/>
    </row>
    <row r="53" spans="1:15" s="65" customFormat="1" ht="20.100000000000001" customHeight="1" x14ac:dyDescent="0.2">
      <c r="A53" s="197" t="s">
        <v>32</v>
      </c>
      <c r="B53" s="197"/>
      <c r="C53" s="197"/>
      <c r="D53" s="197"/>
      <c r="E53" s="197"/>
      <c r="F53" s="197"/>
      <c r="G53" s="197"/>
      <c r="H53" s="197"/>
      <c r="I53" s="197"/>
      <c r="J53" s="197"/>
      <c r="K53" s="66"/>
      <c r="L53" s="66"/>
      <c r="M53" s="66"/>
      <c r="N53" s="66"/>
      <c r="O53" s="74"/>
    </row>
    <row r="54" spans="1:15" s="65" customFormat="1" ht="20.100000000000001" customHeight="1" x14ac:dyDescent="0.2">
      <c r="A54" s="197"/>
      <c r="B54" s="197"/>
      <c r="C54" s="197"/>
      <c r="D54" s="197"/>
      <c r="E54" s="197"/>
      <c r="F54" s="197"/>
      <c r="G54" s="197"/>
      <c r="H54" s="197"/>
      <c r="I54" s="197"/>
      <c r="J54" s="197"/>
      <c r="K54" s="66"/>
      <c r="L54" s="66"/>
      <c r="M54" s="66"/>
      <c r="N54" s="66"/>
      <c r="O54" s="74"/>
    </row>
    <row r="55" spans="1:15" s="65" customFormat="1" ht="20.100000000000001" customHeight="1" x14ac:dyDescent="0.2">
      <c r="A55" s="194" t="s">
        <v>51</v>
      </c>
      <c r="B55" s="194"/>
      <c r="C55" s="194"/>
      <c r="D55" s="194"/>
      <c r="E55" s="194"/>
      <c r="F55" s="194"/>
      <c r="G55" s="194"/>
      <c r="H55" s="194"/>
      <c r="I55" s="194"/>
      <c r="J55" s="194"/>
      <c r="K55" s="66"/>
      <c r="L55" s="66"/>
      <c r="M55" s="66"/>
      <c r="N55" s="74"/>
      <c r="O55" s="74"/>
    </row>
    <row r="56" spans="1:15" s="65" customFormat="1" ht="20.100000000000001" customHeight="1" x14ac:dyDescent="0.2">
      <c r="A56" s="199" t="s">
        <v>30</v>
      </c>
      <c r="B56" s="200"/>
      <c r="C56" s="200"/>
      <c r="D56" s="200"/>
      <c r="E56" s="200"/>
      <c r="F56" s="200"/>
      <c r="G56" s="200"/>
      <c r="H56" s="200"/>
      <c r="I56" s="200"/>
      <c r="J56" s="200"/>
      <c r="K56" s="67"/>
      <c r="L56" s="67"/>
      <c r="M56" s="32"/>
      <c r="N56" s="74"/>
      <c r="O56" s="74"/>
    </row>
    <row r="57" spans="1:15" s="65" customFormat="1" ht="12.75" x14ac:dyDescent="0.2">
      <c r="A57" s="197" t="s">
        <v>31</v>
      </c>
      <c r="B57" s="198"/>
      <c r="C57" s="198"/>
      <c r="D57" s="198"/>
      <c r="E57" s="198"/>
      <c r="F57" s="198"/>
      <c r="G57" s="198"/>
      <c r="H57" s="198"/>
      <c r="I57" s="198"/>
      <c r="J57" s="198"/>
      <c r="K57" s="75"/>
      <c r="L57" s="75"/>
      <c r="M57" s="66"/>
      <c r="N57" s="74"/>
      <c r="O57" s="74"/>
    </row>
    <row r="58" spans="1:15" s="65" customFormat="1" ht="20.100000000000001" customHeight="1" x14ac:dyDescent="0.2">
      <c r="A58" s="198"/>
      <c r="B58" s="198"/>
      <c r="C58" s="198"/>
      <c r="D58" s="198"/>
      <c r="E58" s="198"/>
      <c r="F58" s="198"/>
      <c r="G58" s="198"/>
      <c r="H58" s="198"/>
      <c r="I58" s="198"/>
      <c r="J58" s="198"/>
      <c r="K58" s="75"/>
      <c r="L58" s="75"/>
      <c r="M58" s="66"/>
      <c r="N58" s="74"/>
      <c r="O58" s="74"/>
    </row>
    <row r="59" spans="1:15" s="76" customFormat="1" ht="20.100000000000001" customHeight="1" x14ac:dyDescent="0.2">
      <c r="A59" s="192" t="s">
        <v>50</v>
      </c>
      <c r="B59" s="193"/>
      <c r="C59" s="193"/>
      <c r="D59" s="193"/>
      <c r="E59" s="193"/>
      <c r="F59" s="193"/>
      <c r="G59" s="193"/>
      <c r="H59" s="193"/>
      <c r="I59" s="193"/>
      <c r="J59" s="193"/>
      <c r="K59" s="68"/>
      <c r="L59" s="68"/>
    </row>
    <row r="60" spans="1:15" ht="20.100000000000001" customHeight="1" x14ac:dyDescent="0.2">
      <c r="A60" s="105"/>
      <c r="B60" s="105"/>
      <c r="C60" s="105"/>
      <c r="D60" s="105"/>
      <c r="E60" s="105"/>
      <c r="F60" s="105"/>
      <c r="G60" s="105"/>
      <c r="H60" s="105"/>
      <c r="I60" s="105"/>
      <c r="J60" s="105"/>
    </row>
  </sheetData>
  <mergeCells count="22">
    <mergeCell ref="A59:J59"/>
    <mergeCell ref="A55:J55"/>
    <mergeCell ref="A52:J52"/>
    <mergeCell ref="A53:J54"/>
    <mergeCell ref="A57:J58"/>
    <mergeCell ref="A56:J56"/>
    <mergeCell ref="A50:C50"/>
    <mergeCell ref="C27:J27"/>
    <mergeCell ref="A27:B28"/>
    <mergeCell ref="D40:J40"/>
    <mergeCell ref="A40:C41"/>
    <mergeCell ref="A29:A36"/>
    <mergeCell ref="A37:B37"/>
    <mergeCell ref="A42:B49"/>
    <mergeCell ref="C1:E1"/>
    <mergeCell ref="A1:B2"/>
    <mergeCell ref="A24:B24"/>
    <mergeCell ref="C14:J14"/>
    <mergeCell ref="A14:B15"/>
    <mergeCell ref="A16:A23"/>
    <mergeCell ref="A3:A10"/>
    <mergeCell ref="A11:B11"/>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31/07/2016</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60"/>
  <sheetViews>
    <sheetView zoomScaleNormal="100" workbookViewId="0">
      <selection activeCell="I25" sqref="I25"/>
    </sheetView>
  </sheetViews>
  <sheetFormatPr defaultRowHeight="20.100000000000001" customHeight="1" x14ac:dyDescent="0.2"/>
  <cols>
    <col min="1" max="2" width="8.7109375" style="46" customWidth="1"/>
    <col min="3" max="15" width="12.7109375" style="46" customWidth="1"/>
    <col min="16" max="21" width="12.7109375" style="54" customWidth="1"/>
    <col min="22" max="16384" width="9.140625" style="54"/>
  </cols>
  <sheetData>
    <row r="1" spans="1:15" s="43" customFormat="1" ht="20.100000000000001" customHeight="1" x14ac:dyDescent="0.2">
      <c r="A1" s="180" t="s">
        <v>11</v>
      </c>
      <c r="B1" s="201"/>
      <c r="C1" s="205"/>
      <c r="D1" s="206"/>
      <c r="E1" s="207"/>
      <c r="F1" s="63"/>
      <c r="G1" s="29"/>
      <c r="H1" s="29"/>
      <c r="I1" s="29"/>
      <c r="J1" s="29"/>
      <c r="K1" s="29"/>
      <c r="L1" s="29"/>
      <c r="M1" s="29"/>
      <c r="N1" s="29"/>
      <c r="O1" s="29"/>
    </row>
    <row r="2" spans="1:15" s="49" customFormat="1" ht="50.1" customHeight="1" x14ac:dyDescent="0.2">
      <c r="A2" s="201"/>
      <c r="B2" s="201"/>
      <c r="C2" s="13" t="s">
        <v>22</v>
      </c>
      <c r="D2" s="13" t="s">
        <v>23</v>
      </c>
      <c r="E2" s="17" t="s">
        <v>24</v>
      </c>
      <c r="F2" s="48"/>
      <c r="G2" s="26"/>
      <c r="H2" s="26"/>
      <c r="I2" s="26"/>
      <c r="J2" s="26"/>
      <c r="K2" s="26"/>
      <c r="L2" s="26"/>
      <c r="M2" s="26"/>
      <c r="N2" s="26"/>
      <c r="O2" s="26"/>
    </row>
    <row r="3" spans="1:15" s="43" customFormat="1" ht="20.100000000000001" customHeight="1" x14ac:dyDescent="0.2">
      <c r="A3" s="204" t="s">
        <v>17</v>
      </c>
      <c r="B3" s="27" t="s">
        <v>3</v>
      </c>
      <c r="C3" s="36">
        <v>1924537</v>
      </c>
      <c r="D3" s="19">
        <v>0.45369999999999999</v>
      </c>
      <c r="E3" s="20">
        <f>IF(C3=0,0,(C3-'Jul 17'!C3)/'Jul 17'!C3)</f>
        <v>-9.5412367789241448E-4</v>
      </c>
      <c r="F3" s="50"/>
      <c r="G3" s="30"/>
      <c r="H3" s="30"/>
      <c r="I3" s="37"/>
      <c r="J3" s="77"/>
      <c r="K3" s="30"/>
      <c r="L3" s="30"/>
      <c r="M3" s="29"/>
      <c r="N3" s="29"/>
      <c r="O3" s="29"/>
    </row>
    <row r="4" spans="1:15" s="43" customFormat="1" ht="20.100000000000001" customHeight="1" x14ac:dyDescent="0.2">
      <c r="A4" s="204"/>
      <c r="B4" s="27" t="s">
        <v>4</v>
      </c>
      <c r="C4" s="36">
        <v>418356</v>
      </c>
      <c r="D4" s="19">
        <v>9.8599999999999993E-2</v>
      </c>
      <c r="E4" s="20">
        <f>IF(C4=0,0,(C4-'Jul 17'!C4)/'Jul 17'!C4)</f>
        <v>-1.1197994389064644E-3</v>
      </c>
      <c r="F4" s="50"/>
      <c r="G4" s="30"/>
      <c r="H4" s="30"/>
      <c r="I4" s="37"/>
      <c r="J4" s="77"/>
      <c r="K4" s="30"/>
      <c r="L4" s="30"/>
      <c r="M4" s="29"/>
      <c r="N4" s="29"/>
      <c r="O4" s="29"/>
    </row>
    <row r="5" spans="1:15" s="43" customFormat="1" ht="20.100000000000001" customHeight="1" x14ac:dyDescent="0.2">
      <c r="A5" s="204"/>
      <c r="B5" s="27" t="s">
        <v>5</v>
      </c>
      <c r="C5" s="36">
        <v>608110</v>
      </c>
      <c r="D5" s="19">
        <v>0.1434</v>
      </c>
      <c r="E5" s="20">
        <f>IF(C5=0,0,(C5-'Jul 17'!C5)/'Jul 17'!C5)</f>
        <v>-8.3467790962475641E-4</v>
      </c>
      <c r="F5" s="50"/>
      <c r="G5" s="30"/>
      <c r="H5" s="30"/>
      <c r="I5" s="37"/>
      <c r="J5" s="77"/>
      <c r="K5" s="30"/>
      <c r="L5" s="30"/>
      <c r="M5" s="29"/>
      <c r="N5" s="29"/>
      <c r="O5" s="29"/>
    </row>
    <row r="6" spans="1:15" s="43" customFormat="1" ht="20.100000000000001" customHeight="1" x14ac:dyDescent="0.2">
      <c r="A6" s="204"/>
      <c r="B6" s="27" t="s">
        <v>6</v>
      </c>
      <c r="C6" s="36">
        <v>688028</v>
      </c>
      <c r="D6" s="19">
        <v>0.16220000000000001</v>
      </c>
      <c r="E6" s="20">
        <f>IF(C6=0,0,(C6-'Jul 17'!C6)/'Jul 17'!C6)</f>
        <v>2.1425751976893396E-3</v>
      </c>
      <c r="F6" s="50"/>
      <c r="G6" s="30"/>
      <c r="H6" s="30"/>
      <c r="I6" s="37"/>
      <c r="J6" s="77"/>
      <c r="K6" s="30"/>
      <c r="L6" s="30"/>
      <c r="M6" s="29"/>
      <c r="N6" s="29"/>
      <c r="O6" s="29"/>
    </row>
    <row r="7" spans="1:15" s="43" customFormat="1" ht="20.100000000000001" customHeight="1" x14ac:dyDescent="0.2">
      <c r="A7" s="204"/>
      <c r="B7" s="27" t="s">
        <v>7</v>
      </c>
      <c r="C7" s="36">
        <v>434455</v>
      </c>
      <c r="D7" s="19">
        <v>0.1024</v>
      </c>
      <c r="E7" s="20">
        <f>IF(C7=0,0,(C7-'Jul 17'!C7)/'Jul 17'!C7)</f>
        <v>-8.1415058105972966E-4</v>
      </c>
      <c r="F7" s="50"/>
      <c r="G7" s="30"/>
      <c r="H7" s="30"/>
      <c r="I7" s="37"/>
      <c r="J7" s="77"/>
      <c r="K7" s="30"/>
      <c r="L7" s="30"/>
      <c r="M7" s="29"/>
      <c r="N7" s="29"/>
      <c r="O7" s="29"/>
    </row>
    <row r="8" spans="1:15" s="43" customFormat="1" ht="20.100000000000001" customHeight="1" x14ac:dyDescent="0.2">
      <c r="A8" s="204"/>
      <c r="B8" s="27" t="s">
        <v>8</v>
      </c>
      <c r="C8" s="36">
        <v>137046</v>
      </c>
      <c r="D8" s="19">
        <v>3.2300000000000002E-2</v>
      </c>
      <c r="E8" s="20">
        <f>IF(C8=0,0,(C8-'Jul 17'!C8)/'Jul 17'!C8)</f>
        <v>-7.6557954371459197E-4</v>
      </c>
      <c r="F8" s="50"/>
      <c r="G8" s="30"/>
      <c r="H8" s="30"/>
      <c r="I8" s="37"/>
      <c r="J8" s="77"/>
      <c r="K8" s="30"/>
      <c r="L8" s="30"/>
      <c r="M8" s="29"/>
      <c r="N8" s="29"/>
      <c r="O8" s="29"/>
    </row>
    <row r="9" spans="1:15" s="43" customFormat="1" ht="20.100000000000001" customHeight="1" x14ac:dyDescent="0.2">
      <c r="A9" s="204"/>
      <c r="B9" s="27" t="s">
        <v>9</v>
      </c>
      <c r="C9" s="36">
        <v>7082</v>
      </c>
      <c r="D9" s="19">
        <v>1.6999999999999999E-3</v>
      </c>
      <c r="E9" s="20">
        <f>IF(C9=0,0,(C9-'Jul 17'!C9)/'Jul 17'!C9)</f>
        <v>-2.82326369282891E-4</v>
      </c>
      <c r="F9" s="50"/>
      <c r="G9" s="30"/>
      <c r="H9" s="30"/>
      <c r="I9" s="37"/>
      <c r="J9" s="77"/>
      <c r="K9" s="30"/>
      <c r="L9" s="30"/>
      <c r="M9" s="29"/>
      <c r="N9" s="29"/>
      <c r="O9" s="29"/>
    </row>
    <row r="10" spans="1:15" s="43" customFormat="1" ht="20.100000000000001" customHeight="1" x14ac:dyDescent="0.2">
      <c r="A10" s="204"/>
      <c r="B10" s="27" t="s">
        <v>10</v>
      </c>
      <c r="C10" s="36">
        <v>24219</v>
      </c>
      <c r="D10" s="19">
        <v>5.7000000000000002E-3</v>
      </c>
      <c r="E10" s="20">
        <f>IF(C10=0,0,(C10-'Jul 17'!C10)/'Jul 17'!C10)</f>
        <v>-9.8997648805840863E-4</v>
      </c>
      <c r="F10" s="50"/>
      <c r="G10" s="30"/>
      <c r="H10" s="30"/>
      <c r="I10" s="37"/>
      <c r="J10" s="77"/>
      <c r="K10" s="30"/>
      <c r="L10" s="30"/>
      <c r="M10" s="29"/>
      <c r="N10" s="29"/>
      <c r="O10" s="29"/>
    </row>
    <row r="11" spans="1:15" s="43" customFormat="1" ht="20.100000000000001" customHeight="1" x14ac:dyDescent="0.2">
      <c r="A11" s="169" t="s">
        <v>18</v>
      </c>
      <c r="B11" s="170"/>
      <c r="C11" s="64">
        <f>SUM(C3:C10)</f>
        <v>4241833</v>
      </c>
      <c r="D11" s="24">
        <f>SUM(D3:D10)</f>
        <v>1</v>
      </c>
      <c r="E11" s="25">
        <f>IF(C11=0,0,(C11-'Jul 17'!C11)/'Jul 17'!C11)</f>
        <v>-4.3099568250251787E-4</v>
      </c>
      <c r="F11" s="51"/>
      <c r="G11" s="16"/>
      <c r="H11" s="16"/>
      <c r="I11" s="78"/>
      <c r="J11" s="30"/>
      <c r="K11" s="30"/>
      <c r="L11" s="30"/>
      <c r="M11" s="29"/>
      <c r="N11" s="29"/>
      <c r="O11" s="29"/>
    </row>
    <row r="12" spans="1:15" s="43" customFormat="1" ht="20.100000000000001" customHeight="1" x14ac:dyDescent="0.2">
      <c r="A12" s="29"/>
      <c r="B12" s="29"/>
      <c r="C12" s="29"/>
      <c r="D12" s="29"/>
      <c r="E12" s="29"/>
      <c r="F12" s="29"/>
      <c r="G12" s="30"/>
      <c r="H12" s="30"/>
      <c r="I12" s="30"/>
      <c r="J12" s="30"/>
      <c r="K12" s="30"/>
      <c r="L12" s="30"/>
      <c r="M12" s="29"/>
      <c r="N12" s="29"/>
      <c r="O12" s="29"/>
    </row>
    <row r="14" spans="1:15" s="43" customFormat="1" ht="20.100000000000001" customHeight="1" x14ac:dyDescent="0.2">
      <c r="A14" s="169" t="s">
        <v>11</v>
      </c>
      <c r="B14" s="169"/>
      <c r="C14" s="176" t="s">
        <v>1</v>
      </c>
      <c r="D14" s="206"/>
      <c r="E14" s="206"/>
      <c r="F14" s="206"/>
      <c r="G14" s="206"/>
      <c r="H14" s="206"/>
      <c r="I14" s="206"/>
      <c r="J14" s="225"/>
      <c r="K14" s="29"/>
      <c r="L14" s="29"/>
      <c r="M14" s="29"/>
      <c r="N14" s="29"/>
      <c r="O14" s="29"/>
    </row>
    <row r="15" spans="1:15" s="43" customFormat="1" ht="39.950000000000003" customHeight="1" x14ac:dyDescent="0.2">
      <c r="A15" s="169"/>
      <c r="B15" s="169"/>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204" t="s">
        <v>17</v>
      </c>
      <c r="B16" s="27" t="s">
        <v>3</v>
      </c>
      <c r="C16" s="36">
        <v>4300</v>
      </c>
      <c r="D16" s="80">
        <v>86572</v>
      </c>
      <c r="E16" s="80">
        <v>205325</v>
      </c>
      <c r="F16" s="80">
        <v>223132</v>
      </c>
      <c r="G16" s="80">
        <v>192550</v>
      </c>
      <c r="H16" s="80">
        <v>219754</v>
      </c>
      <c r="I16" s="80">
        <f>SUM(C16:H16)</f>
        <v>931633</v>
      </c>
      <c r="J16" s="109">
        <f>I16/'ABS Estimated Population'!D3</f>
        <v>0.29584920735481246</v>
      </c>
      <c r="K16" s="69"/>
      <c r="L16" s="29"/>
      <c r="M16" s="29"/>
      <c r="N16" s="29"/>
    </row>
    <row r="17" spans="1:15" s="43" customFormat="1" ht="20.100000000000001" customHeight="1" x14ac:dyDescent="0.2">
      <c r="A17" s="204"/>
      <c r="B17" s="27" t="s">
        <v>4</v>
      </c>
      <c r="C17" s="36">
        <v>4528</v>
      </c>
      <c r="D17" s="80">
        <v>25675</v>
      </c>
      <c r="E17" s="80">
        <v>61673</v>
      </c>
      <c r="F17" s="80">
        <v>53472</v>
      </c>
      <c r="G17" s="80">
        <v>43369</v>
      </c>
      <c r="H17" s="80">
        <v>48324</v>
      </c>
      <c r="I17" s="80">
        <f t="shared" ref="I17:I23" si="0">SUM(C17:H17)</f>
        <v>237041</v>
      </c>
      <c r="J17" s="109">
        <f>I17/'ABS Estimated Population'!D4</f>
        <v>9.5156565691032299E-2</v>
      </c>
      <c r="K17" s="69"/>
      <c r="L17" s="29"/>
      <c r="M17" s="29"/>
      <c r="N17" s="29"/>
    </row>
    <row r="18" spans="1:15" s="43" customFormat="1" ht="20.100000000000001" customHeight="1" x14ac:dyDescent="0.2">
      <c r="A18" s="204"/>
      <c r="B18" s="27" t="s">
        <v>5</v>
      </c>
      <c r="C18" s="36">
        <v>4416</v>
      </c>
      <c r="D18" s="80">
        <v>60394</v>
      </c>
      <c r="E18" s="80">
        <v>76584</v>
      </c>
      <c r="F18" s="80">
        <v>67512</v>
      </c>
      <c r="G18" s="80">
        <v>43681</v>
      </c>
      <c r="H18" s="80">
        <v>38267</v>
      </c>
      <c r="I18" s="80">
        <f t="shared" si="0"/>
        <v>290854</v>
      </c>
      <c r="J18" s="109">
        <f>I18/'ABS Estimated Population'!D5</f>
        <v>0.14970520036338461</v>
      </c>
      <c r="K18" s="69"/>
      <c r="L18" s="29"/>
      <c r="M18" s="29"/>
      <c r="N18" s="29"/>
    </row>
    <row r="19" spans="1:15" s="43" customFormat="1" ht="20.100000000000001" customHeight="1" x14ac:dyDescent="0.2">
      <c r="A19" s="204"/>
      <c r="B19" s="27" t="s">
        <v>6</v>
      </c>
      <c r="C19" s="36">
        <v>29720</v>
      </c>
      <c r="D19" s="80">
        <v>59058</v>
      </c>
      <c r="E19" s="80">
        <v>61599</v>
      </c>
      <c r="F19" s="80">
        <v>60693</v>
      </c>
      <c r="G19" s="80">
        <v>53558</v>
      </c>
      <c r="H19" s="80">
        <v>61357</v>
      </c>
      <c r="I19" s="80">
        <f t="shared" si="0"/>
        <v>325985</v>
      </c>
      <c r="J19" s="110">
        <f>I19/'ABS Estimated Population'!D6</f>
        <v>0.46163639221639563</v>
      </c>
      <c r="K19" s="69"/>
      <c r="L19" s="29"/>
      <c r="M19" s="29"/>
      <c r="N19" s="29"/>
    </row>
    <row r="20" spans="1:15" s="43" customFormat="1" ht="20.100000000000001" customHeight="1" x14ac:dyDescent="0.2">
      <c r="A20" s="204"/>
      <c r="B20" s="27" t="s">
        <v>7</v>
      </c>
      <c r="C20" s="36">
        <v>1809</v>
      </c>
      <c r="D20" s="80">
        <v>10476</v>
      </c>
      <c r="E20" s="80">
        <v>44351</v>
      </c>
      <c r="F20" s="80">
        <v>55122</v>
      </c>
      <c r="G20" s="80">
        <v>47483</v>
      </c>
      <c r="H20" s="80">
        <v>55803</v>
      </c>
      <c r="I20" s="80">
        <f t="shared" si="0"/>
        <v>215044</v>
      </c>
      <c r="J20" s="110">
        <f>I20/'ABS Estimated Population'!D7</f>
        <v>0.20761050583845414</v>
      </c>
      <c r="K20" s="69"/>
      <c r="L20" s="29"/>
      <c r="M20" s="29"/>
      <c r="N20" s="29"/>
    </row>
    <row r="21" spans="1:15" s="43" customFormat="1" ht="20.100000000000001" customHeight="1" x14ac:dyDescent="0.2">
      <c r="A21" s="204"/>
      <c r="B21" s="27" t="s">
        <v>8</v>
      </c>
      <c r="C21" s="36">
        <v>518</v>
      </c>
      <c r="D21" s="80">
        <v>2491</v>
      </c>
      <c r="E21" s="80">
        <v>13068</v>
      </c>
      <c r="F21" s="80">
        <v>16276</v>
      </c>
      <c r="G21" s="80">
        <v>15623</v>
      </c>
      <c r="H21" s="80">
        <v>19189</v>
      </c>
      <c r="I21" s="80">
        <f t="shared" si="0"/>
        <v>67165</v>
      </c>
      <c r="J21" s="110">
        <f>I21/'ABS Estimated Population'!D8</f>
        <v>0.31683696093138225</v>
      </c>
      <c r="K21" s="69"/>
      <c r="L21" s="29"/>
      <c r="M21" s="29"/>
      <c r="N21" s="29"/>
    </row>
    <row r="22" spans="1:15" s="43" customFormat="1" ht="20.100000000000001" customHeight="1" x14ac:dyDescent="0.2">
      <c r="A22" s="204"/>
      <c r="B22" s="27" t="s">
        <v>9</v>
      </c>
      <c r="C22" s="36">
        <v>140</v>
      </c>
      <c r="D22" s="80">
        <v>550</v>
      </c>
      <c r="E22" s="80">
        <v>943</v>
      </c>
      <c r="F22" s="80">
        <v>1090</v>
      </c>
      <c r="G22" s="80">
        <v>725</v>
      </c>
      <c r="H22" s="80">
        <v>442</v>
      </c>
      <c r="I22" s="80">
        <f t="shared" si="0"/>
        <v>3890</v>
      </c>
      <c r="J22" s="110">
        <f>I22/'ABS Estimated Population'!D9</f>
        <v>4.4209569269235138E-2</v>
      </c>
      <c r="K22" s="69"/>
      <c r="L22" s="29"/>
      <c r="M22" s="29"/>
      <c r="N22" s="29"/>
    </row>
    <row r="23" spans="1:15" s="43" customFormat="1" ht="20.100000000000001" customHeight="1" x14ac:dyDescent="0.2">
      <c r="A23" s="204"/>
      <c r="B23" s="27" t="s">
        <v>10</v>
      </c>
      <c r="C23" s="36">
        <v>502</v>
      </c>
      <c r="D23" s="80">
        <v>1923</v>
      </c>
      <c r="E23" s="80">
        <v>3459</v>
      </c>
      <c r="F23" s="80">
        <v>3304</v>
      </c>
      <c r="G23" s="80">
        <v>2419</v>
      </c>
      <c r="H23" s="80">
        <v>2463</v>
      </c>
      <c r="I23" s="80">
        <f t="shared" si="0"/>
        <v>14070</v>
      </c>
      <c r="J23" s="110">
        <f>I23/'ABS Estimated Population'!D10</f>
        <v>8.7439640546637581E-2</v>
      </c>
      <c r="K23" s="69"/>
      <c r="L23" s="29"/>
      <c r="M23" s="29"/>
      <c r="N23" s="29"/>
    </row>
    <row r="24" spans="1:15" s="43" customFormat="1" ht="20.100000000000001" customHeight="1" x14ac:dyDescent="0.2">
      <c r="A24" s="169" t="s">
        <v>18</v>
      </c>
      <c r="B24" s="170"/>
      <c r="C24" s="64">
        <f t="shared" ref="C24:I24" si="1">SUM(C16:C23)</f>
        <v>45933</v>
      </c>
      <c r="D24" s="64">
        <f t="shared" si="1"/>
        <v>247139</v>
      </c>
      <c r="E24" s="64">
        <f t="shared" si="1"/>
        <v>467002</v>
      </c>
      <c r="F24" s="64">
        <f t="shared" si="1"/>
        <v>480601</v>
      </c>
      <c r="G24" s="64">
        <f t="shared" si="1"/>
        <v>399408</v>
      </c>
      <c r="H24" s="64">
        <f t="shared" si="1"/>
        <v>445599</v>
      </c>
      <c r="I24" s="64">
        <f t="shared" si="1"/>
        <v>2085682</v>
      </c>
      <c r="J24" s="111">
        <f>I24/'ABS Estimated Population'!D11</f>
        <v>0.21313430407682016</v>
      </c>
      <c r="K24" s="29"/>
      <c r="L24" s="29"/>
      <c r="M24" s="29"/>
      <c r="N24" s="29"/>
    </row>
    <row r="27" spans="1:15" s="43" customFormat="1" ht="20.100000000000001" customHeight="1" x14ac:dyDescent="0.2">
      <c r="A27" s="169" t="s">
        <v>11</v>
      </c>
      <c r="B27" s="169"/>
      <c r="C27" s="178" t="s">
        <v>0</v>
      </c>
      <c r="D27" s="179"/>
      <c r="E27" s="179"/>
      <c r="F27" s="179"/>
      <c r="G27" s="179"/>
      <c r="H27" s="179"/>
      <c r="I27" s="179"/>
      <c r="J27" s="210"/>
      <c r="K27" s="29"/>
      <c r="L27" s="29"/>
      <c r="M27" s="29"/>
      <c r="N27" s="29"/>
      <c r="O27" s="29"/>
    </row>
    <row r="28" spans="1:15" s="43" customFormat="1" ht="39.950000000000003" customHeight="1" x14ac:dyDescent="0.2">
      <c r="A28" s="169"/>
      <c r="B28" s="169"/>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68" t="s">
        <v>17</v>
      </c>
      <c r="B29" s="27" t="s">
        <v>3</v>
      </c>
      <c r="C29" s="36">
        <v>1365</v>
      </c>
      <c r="D29" s="80">
        <v>86680</v>
      </c>
      <c r="E29" s="80">
        <v>206769</v>
      </c>
      <c r="F29" s="80">
        <v>228480</v>
      </c>
      <c r="G29" s="80">
        <v>205950</v>
      </c>
      <c r="H29" s="80">
        <v>263627</v>
      </c>
      <c r="I29" s="80">
        <f>SUM(C29:H29)</f>
        <v>992871</v>
      </c>
      <c r="J29" s="110">
        <f>I29/'ABS Estimated Population'!C3</f>
        <v>0.32621074243449227</v>
      </c>
      <c r="K29" s="69"/>
      <c r="L29" s="29"/>
      <c r="M29" s="29"/>
      <c r="N29" s="29"/>
    </row>
    <row r="30" spans="1:15" s="43" customFormat="1" ht="20.100000000000001" customHeight="1" x14ac:dyDescent="0.2">
      <c r="A30" s="168"/>
      <c r="B30" s="27" t="s">
        <v>4</v>
      </c>
      <c r="C30" s="36">
        <v>1332</v>
      </c>
      <c r="D30" s="80">
        <v>17622</v>
      </c>
      <c r="E30" s="80">
        <v>43721</v>
      </c>
      <c r="F30" s="80">
        <v>39341</v>
      </c>
      <c r="G30" s="80">
        <v>35250</v>
      </c>
      <c r="H30" s="80">
        <v>40326</v>
      </c>
      <c r="I30" s="80">
        <f t="shared" ref="I30:I36" si="2">SUM(C30:H30)</f>
        <v>177592</v>
      </c>
      <c r="J30" s="110">
        <f>I30/'ABS Estimated Population'!C4</f>
        <v>7.4308359271996333E-2</v>
      </c>
      <c r="K30" s="69"/>
      <c r="L30" s="29"/>
      <c r="M30" s="29"/>
      <c r="N30" s="29"/>
    </row>
    <row r="31" spans="1:15" s="43" customFormat="1" ht="20.100000000000001" customHeight="1" x14ac:dyDescent="0.2">
      <c r="A31" s="168"/>
      <c r="B31" s="27" t="s">
        <v>5</v>
      </c>
      <c r="C31" s="36">
        <v>1162</v>
      </c>
      <c r="D31" s="80">
        <v>63439</v>
      </c>
      <c r="E31" s="80">
        <v>88284</v>
      </c>
      <c r="F31" s="80">
        <v>73629</v>
      </c>
      <c r="G31" s="80">
        <v>46823</v>
      </c>
      <c r="H31" s="80">
        <v>43917</v>
      </c>
      <c r="I31" s="80">
        <f t="shared" si="2"/>
        <v>317254</v>
      </c>
      <c r="J31" s="110">
        <f>I31/'ABS Estimated Population'!C5</f>
        <v>0.16814546240876665</v>
      </c>
      <c r="K31" s="69"/>
      <c r="L31" s="29"/>
      <c r="M31" s="29"/>
      <c r="N31" s="29"/>
    </row>
    <row r="32" spans="1:15" s="43" customFormat="1" ht="20.100000000000001" customHeight="1" x14ac:dyDescent="0.2">
      <c r="A32" s="168"/>
      <c r="B32" s="27" t="s">
        <v>6</v>
      </c>
      <c r="C32" s="36">
        <v>32713</v>
      </c>
      <c r="D32" s="80">
        <v>67250</v>
      </c>
      <c r="E32" s="80">
        <v>67730</v>
      </c>
      <c r="F32" s="80">
        <v>64559</v>
      </c>
      <c r="G32" s="80">
        <v>57387</v>
      </c>
      <c r="H32" s="80">
        <v>72319</v>
      </c>
      <c r="I32" s="80">
        <f t="shared" si="2"/>
        <v>361958</v>
      </c>
      <c r="J32" s="110">
        <f>I32/'ABS Estimated Population'!C6</f>
        <v>0.53051784256448664</v>
      </c>
      <c r="K32" s="69"/>
      <c r="L32" s="29"/>
      <c r="M32" s="29"/>
      <c r="N32" s="29"/>
    </row>
    <row r="33" spans="1:16" s="43" customFormat="1" ht="20.100000000000001" customHeight="1" x14ac:dyDescent="0.2">
      <c r="A33" s="168"/>
      <c r="B33" s="27" t="s">
        <v>7</v>
      </c>
      <c r="C33" s="36">
        <v>515</v>
      </c>
      <c r="D33" s="80">
        <v>8123</v>
      </c>
      <c r="E33" s="80">
        <v>43166</v>
      </c>
      <c r="F33" s="80">
        <v>55231</v>
      </c>
      <c r="G33" s="80">
        <v>48759</v>
      </c>
      <c r="H33" s="80">
        <v>62332</v>
      </c>
      <c r="I33" s="80">
        <f t="shared" si="2"/>
        <v>218126</v>
      </c>
      <c r="J33" s="110">
        <f>I33/'ABS Estimated Population'!C7</f>
        <v>0.20837767558097101</v>
      </c>
      <c r="K33" s="69"/>
      <c r="L33" s="29"/>
      <c r="M33" s="29"/>
      <c r="N33" s="29"/>
    </row>
    <row r="34" spans="1:16" s="43" customFormat="1" ht="20.100000000000001" customHeight="1" x14ac:dyDescent="0.2">
      <c r="A34" s="168"/>
      <c r="B34" s="27" t="s">
        <v>8</v>
      </c>
      <c r="C34" s="36">
        <v>160</v>
      </c>
      <c r="D34" s="80">
        <v>1754</v>
      </c>
      <c r="E34" s="80">
        <v>13123</v>
      </c>
      <c r="F34" s="80">
        <v>16552</v>
      </c>
      <c r="G34" s="80">
        <v>16242</v>
      </c>
      <c r="H34" s="80">
        <v>22050</v>
      </c>
      <c r="I34" s="80">
        <f t="shared" si="2"/>
        <v>69881</v>
      </c>
      <c r="J34" s="110">
        <f>I34/'ABS Estimated Population'!C8</f>
        <v>0.33831339533397559</v>
      </c>
      <c r="K34" s="69"/>
      <c r="L34" s="29"/>
      <c r="M34" s="29"/>
      <c r="N34" s="29"/>
    </row>
    <row r="35" spans="1:16" s="43" customFormat="1" ht="20.100000000000001" customHeight="1" x14ac:dyDescent="0.2">
      <c r="A35" s="168"/>
      <c r="B35" s="27" t="s">
        <v>9</v>
      </c>
      <c r="C35" s="36">
        <v>34</v>
      </c>
      <c r="D35" s="80">
        <v>284</v>
      </c>
      <c r="E35" s="80">
        <v>632</v>
      </c>
      <c r="F35" s="80">
        <v>997</v>
      </c>
      <c r="G35" s="80">
        <v>764</v>
      </c>
      <c r="H35" s="80">
        <v>481</v>
      </c>
      <c r="I35" s="80">
        <f t="shared" si="2"/>
        <v>3192</v>
      </c>
      <c r="J35" s="110">
        <f>I35/'ABS Estimated Population'!C9</f>
        <v>3.2040793792598096E-2</v>
      </c>
      <c r="K35" s="69"/>
      <c r="L35" s="29"/>
      <c r="M35" s="29"/>
      <c r="N35" s="29"/>
    </row>
    <row r="36" spans="1:16" s="43" customFormat="1" ht="20.100000000000001" customHeight="1" x14ac:dyDescent="0.2">
      <c r="A36" s="168"/>
      <c r="B36" s="27" t="s">
        <v>10</v>
      </c>
      <c r="C36" s="36">
        <v>144</v>
      </c>
      <c r="D36" s="80">
        <v>1012</v>
      </c>
      <c r="E36" s="80">
        <v>2212</v>
      </c>
      <c r="F36" s="80">
        <v>2603</v>
      </c>
      <c r="G36" s="80">
        <v>2060</v>
      </c>
      <c r="H36" s="80">
        <v>2118</v>
      </c>
      <c r="I36" s="80">
        <f t="shared" si="2"/>
        <v>10149</v>
      </c>
      <c r="J36" s="110">
        <f>I36/'ABS Estimated Population'!C10</f>
        <v>6.5224935732647815E-2</v>
      </c>
      <c r="K36" s="69"/>
      <c r="L36" s="29"/>
      <c r="M36" s="29"/>
      <c r="N36" s="29"/>
    </row>
    <row r="37" spans="1:16" s="43" customFormat="1" ht="20.100000000000001" customHeight="1" x14ac:dyDescent="0.2">
      <c r="A37" s="169" t="s">
        <v>18</v>
      </c>
      <c r="B37" s="170"/>
      <c r="C37" s="64">
        <f t="shared" ref="C37:I37" si="3">SUM(C29:C36)</f>
        <v>37425</v>
      </c>
      <c r="D37" s="64">
        <f t="shared" si="3"/>
        <v>246164</v>
      </c>
      <c r="E37" s="64">
        <f t="shared" si="3"/>
        <v>465637</v>
      </c>
      <c r="F37" s="64">
        <f t="shared" si="3"/>
        <v>481392</v>
      </c>
      <c r="G37" s="64">
        <f t="shared" si="3"/>
        <v>413235</v>
      </c>
      <c r="H37" s="64">
        <f t="shared" si="3"/>
        <v>507170</v>
      </c>
      <c r="I37" s="64">
        <f t="shared" si="3"/>
        <v>2151023</v>
      </c>
      <c r="J37" s="111">
        <f>I37/'ABS Estimated Population'!C11</f>
        <v>0.22615684666498445</v>
      </c>
      <c r="K37" s="29"/>
      <c r="L37" s="29"/>
      <c r="M37" s="29"/>
      <c r="N37" s="29"/>
    </row>
    <row r="40" spans="1:16" s="43" customFormat="1" ht="20.100000000000001" customHeight="1" x14ac:dyDescent="0.2">
      <c r="A40" s="169" t="s">
        <v>11</v>
      </c>
      <c r="B40" s="175"/>
      <c r="C40" s="175"/>
      <c r="D40" s="174" t="s">
        <v>20</v>
      </c>
      <c r="E40" s="174"/>
      <c r="F40" s="174"/>
      <c r="G40" s="174"/>
      <c r="H40" s="174"/>
      <c r="I40" s="174"/>
      <c r="J40" s="174"/>
      <c r="K40" s="42"/>
      <c r="L40" s="42"/>
      <c r="M40" s="29"/>
      <c r="N40" s="29"/>
      <c r="O40" s="29"/>
      <c r="P40" s="29"/>
    </row>
    <row r="41" spans="1:16" s="43" customFormat="1" ht="20.100000000000001" customHeight="1" x14ac:dyDescent="0.2">
      <c r="A41" s="175"/>
      <c r="B41" s="175"/>
      <c r="C41" s="175"/>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68" t="s">
        <v>17</v>
      </c>
      <c r="B42" s="191"/>
      <c r="C42" s="27" t="s">
        <v>3</v>
      </c>
      <c r="D42" s="80">
        <v>0</v>
      </c>
      <c r="E42" s="80">
        <v>0</v>
      </c>
      <c r="F42" s="80">
        <v>2</v>
      </c>
      <c r="G42" s="80">
        <v>9</v>
      </c>
      <c r="H42" s="80">
        <v>11</v>
      </c>
      <c r="I42" s="80">
        <v>11</v>
      </c>
      <c r="J42" s="141">
        <f>SUM(D42:I42)</f>
        <v>33</v>
      </c>
      <c r="K42" s="29"/>
      <c r="L42" s="29"/>
      <c r="M42" s="29"/>
      <c r="N42" s="29"/>
      <c r="O42" s="29"/>
    </row>
    <row r="43" spans="1:16" s="43" customFormat="1" ht="20.100000000000001" customHeight="1" x14ac:dyDescent="0.2">
      <c r="A43" s="191"/>
      <c r="B43" s="191"/>
      <c r="C43" s="27" t="s">
        <v>4</v>
      </c>
      <c r="D43" s="80">
        <v>0</v>
      </c>
      <c r="E43" s="80">
        <v>388</v>
      </c>
      <c r="F43" s="80">
        <v>1340</v>
      </c>
      <c r="G43" s="80">
        <v>811</v>
      </c>
      <c r="H43" s="80">
        <v>694</v>
      </c>
      <c r="I43" s="80">
        <v>490</v>
      </c>
      <c r="J43" s="141">
        <f t="shared" ref="J43:J49" si="4">SUM(D43:I43)</f>
        <v>3723</v>
      </c>
      <c r="K43" s="29"/>
      <c r="L43" s="29"/>
      <c r="M43" s="29"/>
      <c r="N43" s="29"/>
      <c r="O43" s="29"/>
    </row>
    <row r="44" spans="1:16" s="43" customFormat="1" ht="20.100000000000001" customHeight="1" x14ac:dyDescent="0.2">
      <c r="A44" s="191"/>
      <c r="B44" s="191"/>
      <c r="C44" s="27" t="s">
        <v>5</v>
      </c>
      <c r="D44" s="80">
        <v>0</v>
      </c>
      <c r="E44" s="80">
        <v>0</v>
      </c>
      <c r="F44" s="80">
        <v>1</v>
      </c>
      <c r="G44" s="80">
        <v>0</v>
      </c>
      <c r="H44" s="80">
        <v>0</v>
      </c>
      <c r="I44" s="80">
        <v>1</v>
      </c>
      <c r="J44" s="141">
        <f t="shared" si="4"/>
        <v>2</v>
      </c>
      <c r="K44" s="29"/>
      <c r="L44" s="29"/>
      <c r="M44" s="29"/>
      <c r="N44" s="29"/>
      <c r="O44" s="29"/>
    </row>
    <row r="45" spans="1:16" s="43" customFormat="1" ht="20.100000000000001" customHeight="1" x14ac:dyDescent="0.2">
      <c r="A45" s="191"/>
      <c r="B45" s="191"/>
      <c r="C45" s="27" t="s">
        <v>6</v>
      </c>
      <c r="D45" s="80">
        <v>0</v>
      </c>
      <c r="E45" s="80">
        <v>12</v>
      </c>
      <c r="F45" s="80">
        <v>35</v>
      </c>
      <c r="G45" s="80">
        <v>16</v>
      </c>
      <c r="H45" s="80">
        <v>12</v>
      </c>
      <c r="I45" s="80">
        <v>10</v>
      </c>
      <c r="J45" s="141">
        <f t="shared" si="4"/>
        <v>85</v>
      </c>
      <c r="K45" s="29"/>
      <c r="L45" s="29"/>
      <c r="M45" s="29"/>
      <c r="N45" s="29"/>
      <c r="O45" s="29"/>
    </row>
    <row r="46" spans="1:16" s="43" customFormat="1" ht="20.100000000000001" customHeight="1" x14ac:dyDescent="0.2">
      <c r="A46" s="191"/>
      <c r="B46" s="191"/>
      <c r="C46" s="27" t="s">
        <v>7</v>
      </c>
      <c r="D46" s="80">
        <v>0</v>
      </c>
      <c r="E46" s="80">
        <v>68</v>
      </c>
      <c r="F46" s="80">
        <v>352</v>
      </c>
      <c r="G46" s="80">
        <v>324</v>
      </c>
      <c r="H46" s="80">
        <v>266</v>
      </c>
      <c r="I46" s="80">
        <v>275</v>
      </c>
      <c r="J46" s="141">
        <f t="shared" si="4"/>
        <v>1285</v>
      </c>
      <c r="K46" s="29"/>
      <c r="L46" s="29"/>
      <c r="M46" s="29"/>
      <c r="N46" s="29"/>
      <c r="O46" s="29"/>
    </row>
    <row r="47" spans="1:16" s="43" customFormat="1" ht="20.100000000000001" customHeight="1" x14ac:dyDescent="0.2">
      <c r="A47" s="191"/>
      <c r="B47" s="191"/>
      <c r="C47" s="27" t="s">
        <v>8</v>
      </c>
      <c r="D47" s="80">
        <v>0</v>
      </c>
      <c r="E47" s="80">
        <v>0</v>
      </c>
      <c r="F47" s="80">
        <v>0</v>
      </c>
      <c r="G47" s="80">
        <v>0</v>
      </c>
      <c r="H47" s="80">
        <v>0</v>
      </c>
      <c r="I47" s="80">
        <v>0</v>
      </c>
      <c r="J47" s="141">
        <f t="shared" si="4"/>
        <v>0</v>
      </c>
      <c r="K47" s="29"/>
      <c r="L47" s="29"/>
      <c r="M47" s="29"/>
      <c r="N47" s="29"/>
      <c r="O47" s="29"/>
    </row>
    <row r="48" spans="1:16" s="43" customFormat="1" ht="20.100000000000001" customHeight="1" x14ac:dyDescent="0.2">
      <c r="A48" s="191"/>
      <c r="B48" s="191"/>
      <c r="C48" s="27" t="s">
        <v>9</v>
      </c>
      <c r="D48" s="80">
        <v>0</v>
      </c>
      <c r="E48" s="80">
        <v>0</v>
      </c>
      <c r="F48" s="80">
        <v>0</v>
      </c>
      <c r="G48" s="80">
        <v>0</v>
      </c>
      <c r="H48" s="80">
        <v>0</v>
      </c>
      <c r="I48" s="80">
        <v>0</v>
      </c>
      <c r="J48" s="141">
        <f t="shared" si="4"/>
        <v>0</v>
      </c>
      <c r="K48" s="29"/>
      <c r="L48" s="29"/>
      <c r="M48" s="29"/>
      <c r="N48" s="29"/>
      <c r="O48" s="29"/>
    </row>
    <row r="49" spans="1:15" s="43" customFormat="1" ht="20.100000000000001" customHeight="1" x14ac:dyDescent="0.2">
      <c r="A49" s="191"/>
      <c r="B49" s="191"/>
      <c r="C49" s="27" t="s">
        <v>10</v>
      </c>
      <c r="D49" s="80">
        <v>0</v>
      </c>
      <c r="E49" s="80">
        <v>0</v>
      </c>
      <c r="F49" s="80">
        <v>0</v>
      </c>
      <c r="G49" s="80">
        <v>0</v>
      </c>
      <c r="H49" s="80">
        <v>0</v>
      </c>
      <c r="I49" s="80">
        <v>0</v>
      </c>
      <c r="J49" s="141">
        <f t="shared" si="4"/>
        <v>0</v>
      </c>
      <c r="L49" s="29"/>
      <c r="M49" s="29"/>
      <c r="N49" s="29"/>
      <c r="O49" s="29"/>
    </row>
    <row r="50" spans="1:15" s="43" customFormat="1" ht="20.100000000000001" customHeight="1" x14ac:dyDescent="0.2">
      <c r="A50" s="169" t="s">
        <v>18</v>
      </c>
      <c r="B50" s="175"/>
      <c r="C50" s="175"/>
      <c r="D50" s="64">
        <f t="shared" ref="D50:I50" si="5">SUM(D42:D49)</f>
        <v>0</v>
      </c>
      <c r="E50" s="64">
        <f t="shared" si="5"/>
        <v>468</v>
      </c>
      <c r="F50" s="64">
        <f t="shared" si="5"/>
        <v>1730</v>
      </c>
      <c r="G50" s="64">
        <f t="shared" si="5"/>
        <v>1160</v>
      </c>
      <c r="H50" s="64">
        <f t="shared" si="5"/>
        <v>983</v>
      </c>
      <c r="I50" s="64">
        <f t="shared" si="5"/>
        <v>787</v>
      </c>
      <c r="J50" s="64">
        <f>SUM(D50:I50)</f>
        <v>5128</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95" t="s">
        <v>19</v>
      </c>
      <c r="B52" s="196"/>
      <c r="C52" s="196"/>
      <c r="D52" s="196"/>
      <c r="E52" s="196"/>
      <c r="F52" s="196"/>
      <c r="G52" s="196"/>
      <c r="H52" s="196"/>
      <c r="I52" s="196"/>
      <c r="J52" s="196"/>
      <c r="M52" s="74"/>
      <c r="N52" s="74"/>
      <c r="O52" s="74"/>
    </row>
    <row r="53" spans="1:15" s="65" customFormat="1" ht="20.100000000000001" customHeight="1" x14ac:dyDescent="0.2">
      <c r="A53" s="197" t="s">
        <v>36</v>
      </c>
      <c r="B53" s="197"/>
      <c r="C53" s="197"/>
      <c r="D53" s="197"/>
      <c r="E53" s="197"/>
      <c r="F53" s="197"/>
      <c r="G53" s="197"/>
      <c r="H53" s="197"/>
      <c r="I53" s="197"/>
      <c r="J53" s="197"/>
      <c r="K53" s="66"/>
      <c r="L53" s="66"/>
      <c r="M53" s="66"/>
      <c r="N53" s="66"/>
      <c r="O53" s="74"/>
    </row>
    <row r="54" spans="1:15" s="65" customFormat="1" ht="20.100000000000001" customHeight="1" x14ac:dyDescent="0.2">
      <c r="A54" s="197"/>
      <c r="B54" s="197"/>
      <c r="C54" s="197"/>
      <c r="D54" s="197"/>
      <c r="E54" s="197"/>
      <c r="F54" s="197"/>
      <c r="G54" s="197"/>
      <c r="H54" s="197"/>
      <c r="I54" s="197"/>
      <c r="J54" s="197"/>
      <c r="K54" s="66"/>
      <c r="L54" s="66"/>
      <c r="M54" s="66"/>
      <c r="N54" s="66"/>
      <c r="O54" s="74"/>
    </row>
    <row r="55" spans="1:15" s="65" customFormat="1" ht="20.100000000000001" customHeight="1" x14ac:dyDescent="0.2">
      <c r="A55" s="194" t="s">
        <v>37</v>
      </c>
      <c r="B55" s="194"/>
      <c r="C55" s="194"/>
      <c r="D55" s="194"/>
      <c r="E55" s="194"/>
      <c r="F55" s="194"/>
      <c r="G55" s="194"/>
      <c r="H55" s="194"/>
      <c r="I55" s="194"/>
      <c r="J55" s="194"/>
      <c r="K55" s="66"/>
      <c r="L55" s="66"/>
      <c r="M55" s="66"/>
      <c r="N55" s="74"/>
      <c r="O55" s="74"/>
    </row>
    <row r="56" spans="1:15" s="65" customFormat="1" ht="20.100000000000001" customHeight="1" x14ac:dyDescent="0.2">
      <c r="A56" s="199" t="s">
        <v>30</v>
      </c>
      <c r="B56" s="200"/>
      <c r="C56" s="200"/>
      <c r="D56" s="200"/>
      <c r="E56" s="200"/>
      <c r="F56" s="200"/>
      <c r="G56" s="200"/>
      <c r="H56" s="200"/>
      <c r="I56" s="200"/>
      <c r="J56" s="200"/>
      <c r="K56" s="67"/>
      <c r="L56" s="67"/>
      <c r="M56" s="32"/>
      <c r="N56" s="74"/>
      <c r="O56" s="74"/>
    </row>
    <row r="57" spans="1:15" s="65" customFormat="1" ht="12.75" x14ac:dyDescent="0.2">
      <c r="A57" s="197" t="s">
        <v>31</v>
      </c>
      <c r="B57" s="198"/>
      <c r="C57" s="198"/>
      <c r="D57" s="198"/>
      <c r="E57" s="198"/>
      <c r="F57" s="198"/>
      <c r="G57" s="198"/>
      <c r="H57" s="198"/>
      <c r="I57" s="198"/>
      <c r="J57" s="198"/>
      <c r="K57" s="75"/>
      <c r="L57" s="75"/>
      <c r="M57" s="66"/>
      <c r="N57" s="74"/>
      <c r="O57" s="74"/>
    </row>
    <row r="58" spans="1:15" s="65" customFormat="1" ht="20.100000000000001" customHeight="1" x14ac:dyDescent="0.2">
      <c r="A58" s="228"/>
      <c r="B58" s="198"/>
      <c r="C58" s="198"/>
      <c r="D58" s="198"/>
      <c r="E58" s="198"/>
      <c r="F58" s="198"/>
      <c r="G58" s="198"/>
      <c r="H58" s="198"/>
      <c r="I58" s="198"/>
      <c r="J58" s="198"/>
      <c r="K58" s="75"/>
      <c r="L58" s="75"/>
      <c r="M58" s="66"/>
      <c r="N58" s="74"/>
      <c r="O58" s="74"/>
    </row>
    <row r="59" spans="1:15" s="76" customFormat="1" ht="20.100000000000001" customHeight="1" x14ac:dyDescent="0.2">
      <c r="A59" s="192" t="s">
        <v>52</v>
      </c>
      <c r="B59" s="193"/>
      <c r="C59" s="193"/>
      <c r="D59" s="193"/>
      <c r="E59" s="193"/>
      <c r="F59" s="193"/>
      <c r="G59" s="193"/>
      <c r="H59" s="193"/>
      <c r="I59" s="193"/>
      <c r="J59" s="193"/>
      <c r="K59" s="68"/>
      <c r="L59" s="68"/>
    </row>
    <row r="60" spans="1:15" ht="20.100000000000001" customHeight="1" x14ac:dyDescent="0.2">
      <c r="A60" s="105"/>
      <c r="B60" s="105"/>
      <c r="C60" s="105"/>
      <c r="D60" s="105"/>
      <c r="E60" s="105"/>
      <c r="F60" s="105"/>
      <c r="G60" s="105"/>
      <c r="H60" s="105"/>
      <c r="I60" s="105"/>
      <c r="J60" s="105"/>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4" orientation="portrait" r:id="rId1"/>
  <headerFooter alignWithMargins="0">
    <oddHeader>&amp;C&amp;"Arial,Bold"The Australian Organ Donor  Register
Intent Registrations 
as at 31/08/2016</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zoomScaleNormal="100" workbookViewId="0">
      <selection activeCell="K55" sqref="K55"/>
    </sheetView>
  </sheetViews>
  <sheetFormatPr defaultRowHeight="20.100000000000001" customHeight="1" x14ac:dyDescent="0.2"/>
  <cols>
    <col min="1" max="2" width="8.7109375" style="46" customWidth="1"/>
    <col min="3" max="15" width="12.7109375" style="46" customWidth="1"/>
    <col min="16" max="21" width="12.7109375" style="54" customWidth="1"/>
    <col min="22" max="16384" width="9.140625" style="54"/>
  </cols>
  <sheetData>
    <row r="1" spans="1:15" s="43" customFormat="1" ht="20.100000000000001" customHeight="1" x14ac:dyDescent="0.2">
      <c r="A1" s="237" t="s">
        <v>11</v>
      </c>
      <c r="B1" s="201"/>
      <c r="C1" s="208"/>
      <c r="D1" s="208"/>
      <c r="E1" s="208"/>
      <c r="F1" s="63"/>
      <c r="G1" s="29"/>
      <c r="H1" s="29"/>
      <c r="I1" s="29"/>
      <c r="J1" s="29"/>
      <c r="K1" s="29"/>
      <c r="L1" s="29"/>
      <c r="M1" s="29"/>
      <c r="N1" s="29"/>
      <c r="O1" s="29"/>
    </row>
    <row r="2" spans="1:15" s="49" customFormat="1" ht="50.1" customHeight="1" x14ac:dyDescent="0.2">
      <c r="A2" s="201"/>
      <c r="B2" s="201"/>
      <c r="C2" s="13" t="s">
        <v>22</v>
      </c>
      <c r="D2" s="13" t="s">
        <v>23</v>
      </c>
      <c r="E2" s="17" t="s">
        <v>24</v>
      </c>
      <c r="F2" s="48"/>
      <c r="G2" s="26"/>
      <c r="H2" s="26"/>
      <c r="I2" s="26"/>
      <c r="J2" s="26"/>
      <c r="K2" s="26"/>
      <c r="L2" s="26"/>
      <c r="M2" s="26"/>
      <c r="N2" s="26"/>
      <c r="O2" s="26"/>
    </row>
    <row r="3" spans="1:15" s="43" customFormat="1" ht="20.100000000000001" customHeight="1" x14ac:dyDescent="0.2">
      <c r="A3" s="204" t="s">
        <v>17</v>
      </c>
      <c r="B3" s="27" t="s">
        <v>3</v>
      </c>
      <c r="C3" s="80">
        <v>1922755</v>
      </c>
      <c r="D3" s="82">
        <v>0.45350000000000001</v>
      </c>
      <c r="E3" s="20">
        <f>IF(C3=0,0,(C3-'Aug 17'!C3)/'Aug 17'!C3)</f>
        <v>-9.2593699159849877E-4</v>
      </c>
      <c r="F3" s="50"/>
      <c r="G3" s="29"/>
      <c r="H3" s="29"/>
      <c r="I3" s="29"/>
      <c r="J3" s="29"/>
      <c r="K3" s="29"/>
      <c r="L3" s="29"/>
      <c r="M3" s="29"/>
      <c r="N3" s="29"/>
      <c r="O3" s="29"/>
    </row>
    <row r="4" spans="1:15" s="43" customFormat="1" ht="20.100000000000001" customHeight="1" x14ac:dyDescent="0.2">
      <c r="A4" s="204"/>
      <c r="B4" s="27" t="s">
        <v>4</v>
      </c>
      <c r="C4" s="80">
        <v>417702</v>
      </c>
      <c r="D4" s="82">
        <v>9.8500000000000004E-2</v>
      </c>
      <c r="E4" s="20">
        <f>IF(C4=0,0,(C4-'Aug 17'!C4)/'Aug 17'!C4)</f>
        <v>-1.563261910908413E-3</v>
      </c>
      <c r="F4" s="50"/>
      <c r="G4" s="29"/>
      <c r="H4" s="29"/>
      <c r="I4" s="29"/>
      <c r="J4" s="29"/>
      <c r="K4" s="29"/>
      <c r="L4" s="29"/>
      <c r="M4" s="29"/>
      <c r="N4" s="29"/>
      <c r="O4" s="29"/>
    </row>
    <row r="5" spans="1:15" s="43" customFormat="1" ht="20.100000000000001" customHeight="1" x14ac:dyDescent="0.2">
      <c r="A5" s="204"/>
      <c r="B5" s="27" t="s">
        <v>5</v>
      </c>
      <c r="C5" s="80">
        <v>607632</v>
      </c>
      <c r="D5" s="82">
        <v>0.14330000000000001</v>
      </c>
      <c r="E5" s="20">
        <f>IF(C5=0,0,(C5-'Aug 17'!C5)/'Aug 17'!C5)</f>
        <v>-7.8604199898044764E-4</v>
      </c>
      <c r="F5" s="50"/>
      <c r="G5" s="29"/>
      <c r="H5" s="29"/>
      <c r="I5" s="29"/>
      <c r="J5" s="29"/>
      <c r="K5" s="29"/>
      <c r="L5" s="29"/>
      <c r="M5" s="29"/>
      <c r="N5" s="29"/>
      <c r="O5" s="29"/>
    </row>
    <row r="6" spans="1:15" s="43" customFormat="1" ht="20.100000000000001" customHeight="1" x14ac:dyDescent="0.2">
      <c r="A6" s="204"/>
      <c r="B6" s="27" t="s">
        <v>6</v>
      </c>
      <c r="C6" s="80">
        <v>689504</v>
      </c>
      <c r="D6" s="82">
        <v>0.16259999999999999</v>
      </c>
      <c r="E6" s="20">
        <f>IF(C6=0,0,(C6-'Aug 17'!C6)/'Aug 17'!C6)</f>
        <v>2.1452615300540092E-3</v>
      </c>
      <c r="F6" s="50"/>
      <c r="G6" s="29"/>
      <c r="H6" s="29"/>
      <c r="I6" s="29"/>
      <c r="J6" s="29"/>
      <c r="K6" s="29"/>
      <c r="L6" s="29"/>
      <c r="M6" s="29"/>
      <c r="N6" s="29"/>
      <c r="O6" s="29"/>
    </row>
    <row r="7" spans="1:15" s="43" customFormat="1" ht="20.100000000000001" customHeight="1" x14ac:dyDescent="0.2">
      <c r="A7" s="204"/>
      <c r="B7" s="27" t="s">
        <v>7</v>
      </c>
      <c r="C7" s="80">
        <v>434133</v>
      </c>
      <c r="D7" s="82">
        <v>0.1024</v>
      </c>
      <c r="E7" s="20">
        <f>IF(C7=0,0,(C7-'Aug 17'!C7)/'Aug 17'!C7)</f>
        <v>-7.4115846290179655E-4</v>
      </c>
      <c r="F7" s="50"/>
      <c r="G7" s="29"/>
      <c r="H7" s="29"/>
      <c r="I7" s="29"/>
      <c r="J7" s="29"/>
      <c r="K7" s="29"/>
      <c r="L7" s="29"/>
      <c r="M7" s="29"/>
      <c r="N7" s="29"/>
      <c r="O7" s="29"/>
    </row>
    <row r="8" spans="1:15" s="43" customFormat="1" ht="20.100000000000001" customHeight="1" x14ac:dyDescent="0.2">
      <c r="A8" s="204"/>
      <c r="B8" s="27" t="s">
        <v>8</v>
      </c>
      <c r="C8" s="80">
        <v>136906</v>
      </c>
      <c r="D8" s="82">
        <v>3.2300000000000002E-2</v>
      </c>
      <c r="E8" s="20">
        <f>IF(C8=0,0,(C8-'Aug 17'!C8)/'Aug 17'!C8)</f>
        <v>-1.0215548064153642E-3</v>
      </c>
      <c r="F8" s="50"/>
      <c r="G8" s="29"/>
      <c r="H8" s="29"/>
      <c r="I8" s="29"/>
      <c r="J8" s="29"/>
      <c r="K8" s="29"/>
      <c r="L8" s="29"/>
      <c r="M8" s="29"/>
      <c r="N8" s="29"/>
      <c r="O8" s="29"/>
    </row>
    <row r="9" spans="1:15" s="43" customFormat="1" ht="20.100000000000001" customHeight="1" x14ac:dyDescent="0.2">
      <c r="A9" s="204"/>
      <c r="B9" s="27" t="s">
        <v>9</v>
      </c>
      <c r="C9" s="80">
        <v>7077</v>
      </c>
      <c r="D9" s="82">
        <v>1.6999999999999999E-3</v>
      </c>
      <c r="E9" s="20">
        <f>IF(C9=0,0,(C9-'Aug 17'!C9)/'Aug 17'!C9)</f>
        <v>-7.0601524992939852E-4</v>
      </c>
      <c r="F9" s="50"/>
      <c r="G9" s="29"/>
      <c r="H9" s="29"/>
      <c r="I9" s="29"/>
      <c r="J9" s="29"/>
      <c r="K9" s="29"/>
      <c r="L9" s="29"/>
      <c r="M9" s="29"/>
      <c r="N9" s="29"/>
      <c r="O9" s="29"/>
    </row>
    <row r="10" spans="1:15" s="43" customFormat="1" ht="20.100000000000001" customHeight="1" x14ac:dyDescent="0.2">
      <c r="A10" s="204"/>
      <c r="B10" s="27" t="s">
        <v>10</v>
      </c>
      <c r="C10" s="80">
        <v>24157</v>
      </c>
      <c r="D10" s="82">
        <v>5.7000000000000002E-3</v>
      </c>
      <c r="E10" s="20">
        <f>IF(C10=0,0,(C10-'Aug 17'!C10)/'Aug 17'!C10)</f>
        <v>-2.5599735744663279E-3</v>
      </c>
      <c r="F10" s="50"/>
      <c r="G10" s="29"/>
      <c r="H10" s="29"/>
      <c r="I10" s="29"/>
      <c r="J10" s="29"/>
      <c r="K10" s="29"/>
      <c r="L10" s="29"/>
      <c r="M10" s="29"/>
      <c r="N10" s="29"/>
      <c r="O10" s="29"/>
    </row>
    <row r="11" spans="1:15" s="49" customFormat="1" ht="20.100000000000001" customHeight="1" x14ac:dyDescent="0.2">
      <c r="A11" s="169" t="s">
        <v>18</v>
      </c>
      <c r="B11" s="170"/>
      <c r="C11" s="23">
        <f>SUM(C3:C10)</f>
        <v>4239866</v>
      </c>
      <c r="D11" s="24">
        <f>SUM(D3:D10)</f>
        <v>1</v>
      </c>
      <c r="E11" s="25">
        <f>IF(C11=0,0,(C11-'Aug 17'!C11)/'Aug 17'!C11)</f>
        <v>-4.637146252575243E-4</v>
      </c>
      <c r="F11" s="51"/>
      <c r="G11" s="26"/>
      <c r="H11" s="26"/>
      <c r="I11" s="26"/>
      <c r="J11" s="26"/>
      <c r="K11" s="26"/>
      <c r="L11" s="26"/>
      <c r="M11" s="26"/>
      <c r="N11" s="26"/>
      <c r="O11" s="26"/>
    </row>
    <row r="14" spans="1:15" s="43" customFormat="1" ht="20.100000000000001" customHeight="1" x14ac:dyDescent="0.2">
      <c r="A14" s="169" t="s">
        <v>11</v>
      </c>
      <c r="B14" s="169"/>
      <c r="C14" s="174" t="s">
        <v>1</v>
      </c>
      <c r="D14" s="208"/>
      <c r="E14" s="208"/>
      <c r="F14" s="208"/>
      <c r="G14" s="208"/>
      <c r="H14" s="208"/>
      <c r="I14" s="208"/>
      <c r="J14" s="209"/>
      <c r="K14" s="29"/>
      <c r="L14" s="29"/>
      <c r="M14" s="29"/>
      <c r="N14" s="29"/>
      <c r="O14" s="29"/>
    </row>
    <row r="15" spans="1:15" s="43" customFormat="1" ht="39.950000000000003" customHeight="1" x14ac:dyDescent="0.2">
      <c r="A15" s="169"/>
      <c r="B15" s="169"/>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204" t="s">
        <v>17</v>
      </c>
      <c r="B16" s="27" t="s">
        <v>3</v>
      </c>
      <c r="C16" s="80">
        <v>4243</v>
      </c>
      <c r="D16" s="80">
        <v>84845</v>
      </c>
      <c r="E16" s="80">
        <v>204622</v>
      </c>
      <c r="F16" s="80">
        <v>223034</v>
      </c>
      <c r="G16" s="80">
        <v>192799</v>
      </c>
      <c r="H16" s="80">
        <v>220994</v>
      </c>
      <c r="I16" s="80">
        <f>SUM(C16:H16)</f>
        <v>930537</v>
      </c>
      <c r="J16" s="109">
        <f>I16/'ABS Estimated Population'!D3</f>
        <v>0.29550116179259978</v>
      </c>
      <c r="K16" s="69"/>
      <c r="L16" s="29"/>
      <c r="M16" s="29"/>
      <c r="N16" s="29"/>
    </row>
    <row r="17" spans="1:15" s="43" customFormat="1" ht="20.100000000000001" customHeight="1" x14ac:dyDescent="0.2">
      <c r="A17" s="204"/>
      <c r="B17" s="27" t="s">
        <v>4</v>
      </c>
      <c r="C17" s="80">
        <v>4421</v>
      </c>
      <c r="D17" s="80">
        <v>25199</v>
      </c>
      <c r="E17" s="80">
        <v>61492</v>
      </c>
      <c r="F17" s="80">
        <v>53498</v>
      </c>
      <c r="G17" s="80">
        <v>43387</v>
      </c>
      <c r="H17" s="80">
        <v>48607</v>
      </c>
      <c r="I17" s="80">
        <f t="shared" ref="I17:I23" si="0">SUM(C17:H17)</f>
        <v>236604</v>
      </c>
      <c r="J17" s="109">
        <f>I17/'ABS Estimated Population'!D4</f>
        <v>9.4981138574174964E-2</v>
      </c>
      <c r="K17" s="69"/>
      <c r="L17" s="29"/>
      <c r="M17" s="29"/>
      <c r="N17" s="29"/>
    </row>
    <row r="18" spans="1:15" s="43" customFormat="1" ht="20.100000000000001" customHeight="1" x14ac:dyDescent="0.2">
      <c r="A18" s="204"/>
      <c r="B18" s="27" t="s">
        <v>5</v>
      </c>
      <c r="C18" s="80">
        <v>4348</v>
      </c>
      <c r="D18" s="80">
        <v>59800</v>
      </c>
      <c r="E18" s="80">
        <v>76468</v>
      </c>
      <c r="F18" s="80">
        <v>67675</v>
      </c>
      <c r="G18" s="80">
        <v>43757</v>
      </c>
      <c r="H18" s="80">
        <v>38508</v>
      </c>
      <c r="I18" s="80">
        <f t="shared" si="0"/>
        <v>290556</v>
      </c>
      <c r="J18" s="109">
        <f>I18/'ABS Estimated Population'!D5</f>
        <v>0.14955181705179776</v>
      </c>
      <c r="K18" s="69"/>
      <c r="L18" s="29"/>
      <c r="M18" s="29"/>
      <c r="N18" s="29"/>
    </row>
    <row r="19" spans="1:15" s="43" customFormat="1" ht="20.100000000000001" customHeight="1" x14ac:dyDescent="0.2">
      <c r="A19" s="204"/>
      <c r="B19" s="27" t="s">
        <v>6</v>
      </c>
      <c r="C19" s="80">
        <v>29758</v>
      </c>
      <c r="D19" s="80">
        <v>58997</v>
      </c>
      <c r="E19" s="80">
        <v>61693</v>
      </c>
      <c r="F19" s="80">
        <v>60754</v>
      </c>
      <c r="G19" s="80">
        <v>53633</v>
      </c>
      <c r="H19" s="80">
        <v>61749</v>
      </c>
      <c r="I19" s="80">
        <f t="shared" si="0"/>
        <v>326584</v>
      </c>
      <c r="J19" s="110">
        <f>I19/'ABS Estimated Population'!D6</f>
        <v>0.46248465271592054</v>
      </c>
      <c r="K19" s="69"/>
      <c r="L19" s="29"/>
      <c r="M19" s="29"/>
      <c r="N19" s="29"/>
    </row>
    <row r="20" spans="1:15" s="43" customFormat="1" ht="20.100000000000001" customHeight="1" x14ac:dyDescent="0.2">
      <c r="A20" s="204"/>
      <c r="B20" s="27" t="s">
        <v>7</v>
      </c>
      <c r="C20" s="80">
        <v>1766</v>
      </c>
      <c r="D20" s="80">
        <v>10203</v>
      </c>
      <c r="E20" s="80">
        <v>44090</v>
      </c>
      <c r="F20" s="80">
        <v>55074</v>
      </c>
      <c r="G20" s="80">
        <v>47587</v>
      </c>
      <c r="H20" s="80">
        <v>56129</v>
      </c>
      <c r="I20" s="80">
        <f t="shared" si="0"/>
        <v>214849</v>
      </c>
      <c r="J20" s="110">
        <f>I20/'ABS Estimated Population'!D7</f>
        <v>0.2074222464653096</v>
      </c>
      <c r="K20" s="69"/>
      <c r="L20" s="29"/>
      <c r="M20" s="29"/>
      <c r="N20" s="29"/>
    </row>
    <row r="21" spans="1:15" s="43" customFormat="1" ht="20.100000000000001" customHeight="1" x14ac:dyDescent="0.2">
      <c r="A21" s="204"/>
      <c r="B21" s="27" t="s">
        <v>8</v>
      </c>
      <c r="C21" s="79">
        <v>513</v>
      </c>
      <c r="D21" s="80">
        <v>2412</v>
      </c>
      <c r="E21" s="80">
        <v>13006</v>
      </c>
      <c r="F21" s="80">
        <v>16235</v>
      </c>
      <c r="G21" s="80">
        <v>15631</v>
      </c>
      <c r="H21" s="80">
        <v>19287</v>
      </c>
      <c r="I21" s="80">
        <f t="shared" si="0"/>
        <v>67084</v>
      </c>
      <c r="J21" s="110">
        <f>I21/'ABS Estimated Population'!D8</f>
        <v>0.31645486022661873</v>
      </c>
      <c r="K21" s="69"/>
      <c r="L21" s="29"/>
      <c r="M21" s="29"/>
      <c r="N21" s="29"/>
    </row>
    <row r="22" spans="1:15" s="43" customFormat="1" ht="20.100000000000001" customHeight="1" x14ac:dyDescent="0.2">
      <c r="A22" s="204"/>
      <c r="B22" s="27" t="s">
        <v>9</v>
      </c>
      <c r="C22" s="79">
        <v>137</v>
      </c>
      <c r="D22" s="79">
        <v>551</v>
      </c>
      <c r="E22" s="80">
        <v>930</v>
      </c>
      <c r="F22" s="80">
        <v>1095</v>
      </c>
      <c r="G22" s="79">
        <v>732</v>
      </c>
      <c r="H22" s="79">
        <v>441</v>
      </c>
      <c r="I22" s="80">
        <f t="shared" si="0"/>
        <v>3886</v>
      </c>
      <c r="J22" s="110">
        <f>I22/'ABS Estimated Population'!D9</f>
        <v>4.4164109557904306E-2</v>
      </c>
      <c r="K22" s="69"/>
      <c r="L22" s="29"/>
      <c r="M22" s="29"/>
      <c r="N22" s="29"/>
    </row>
    <row r="23" spans="1:15" s="43" customFormat="1" ht="20.100000000000001" customHeight="1" x14ac:dyDescent="0.2">
      <c r="A23" s="204"/>
      <c r="B23" s="27" t="s">
        <v>10</v>
      </c>
      <c r="C23" s="79">
        <v>485</v>
      </c>
      <c r="D23" s="80">
        <v>1905</v>
      </c>
      <c r="E23" s="80">
        <v>3445</v>
      </c>
      <c r="F23" s="80">
        <v>3302</v>
      </c>
      <c r="G23" s="80">
        <v>2419</v>
      </c>
      <c r="H23" s="80">
        <v>2477</v>
      </c>
      <c r="I23" s="80">
        <f t="shared" si="0"/>
        <v>14033</v>
      </c>
      <c r="J23" s="110">
        <f>I23/'ABS Estimated Population'!D10</f>
        <v>8.720969977192361E-2</v>
      </c>
      <c r="K23" s="69"/>
      <c r="L23" s="29"/>
      <c r="M23" s="29"/>
      <c r="N23" s="29"/>
    </row>
    <row r="24" spans="1:15" s="43" customFormat="1" ht="20.100000000000001" customHeight="1" x14ac:dyDescent="0.2">
      <c r="A24" s="169" t="s">
        <v>18</v>
      </c>
      <c r="B24" s="170"/>
      <c r="C24" s="23">
        <f t="shared" ref="C24:I24" si="1">SUM(C16:C23)</f>
        <v>45671</v>
      </c>
      <c r="D24" s="23">
        <f t="shared" si="1"/>
        <v>243912</v>
      </c>
      <c r="E24" s="23">
        <f t="shared" si="1"/>
        <v>465746</v>
      </c>
      <c r="F24" s="23">
        <f t="shared" si="1"/>
        <v>480667</v>
      </c>
      <c r="G24" s="23">
        <f t="shared" si="1"/>
        <v>399945</v>
      </c>
      <c r="H24" s="23">
        <f t="shared" si="1"/>
        <v>448192</v>
      </c>
      <c r="I24" s="23">
        <f t="shared" si="1"/>
        <v>2084133</v>
      </c>
      <c r="J24" s="111">
        <f>I24/'ABS Estimated Population'!D11</f>
        <v>0.21297601291018259</v>
      </c>
      <c r="K24" s="29"/>
      <c r="L24" s="29"/>
      <c r="M24" s="29"/>
      <c r="N24" s="29"/>
    </row>
    <row r="27" spans="1:15" s="43" customFormat="1" ht="20.100000000000001" customHeight="1" x14ac:dyDescent="0.2">
      <c r="A27" s="169" t="s">
        <v>11</v>
      </c>
      <c r="B27" s="169"/>
      <c r="C27" s="203" t="s">
        <v>0</v>
      </c>
      <c r="D27" s="203"/>
      <c r="E27" s="203"/>
      <c r="F27" s="203"/>
      <c r="G27" s="203"/>
      <c r="H27" s="203"/>
      <c r="I27" s="203"/>
      <c r="J27" s="175"/>
      <c r="K27" s="29"/>
      <c r="L27" s="29"/>
      <c r="M27" s="29"/>
      <c r="N27" s="29"/>
      <c r="O27" s="29"/>
    </row>
    <row r="28" spans="1:15" s="43" customFormat="1" ht="39.950000000000003" customHeight="1" x14ac:dyDescent="0.2">
      <c r="A28" s="169"/>
      <c r="B28" s="169"/>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68" t="s">
        <v>17</v>
      </c>
      <c r="B29" s="27" t="s">
        <v>3</v>
      </c>
      <c r="C29" s="80">
        <v>1365</v>
      </c>
      <c r="D29" s="80">
        <v>84967</v>
      </c>
      <c r="E29" s="80">
        <v>206187</v>
      </c>
      <c r="F29" s="80">
        <v>228404</v>
      </c>
      <c r="G29" s="80">
        <v>206210</v>
      </c>
      <c r="H29" s="80">
        <v>265052</v>
      </c>
      <c r="I29" s="80">
        <f>SUM(C29:H29)</f>
        <v>992185</v>
      </c>
      <c r="J29" s="110">
        <f>I29/'ABS Estimated Population'!C3</f>
        <v>0.32598535507872295</v>
      </c>
      <c r="K29" s="69"/>
      <c r="L29" s="29"/>
      <c r="M29" s="29"/>
      <c r="N29" s="29"/>
    </row>
    <row r="30" spans="1:15" s="43" customFormat="1" ht="20.100000000000001" customHeight="1" x14ac:dyDescent="0.2">
      <c r="A30" s="168"/>
      <c r="B30" s="27" t="s">
        <v>4</v>
      </c>
      <c r="C30" s="80">
        <v>1292</v>
      </c>
      <c r="D30" s="80">
        <v>17271</v>
      </c>
      <c r="E30" s="80">
        <v>43657</v>
      </c>
      <c r="F30" s="80">
        <v>39383</v>
      </c>
      <c r="G30" s="80">
        <v>35204</v>
      </c>
      <c r="H30" s="80">
        <v>40571</v>
      </c>
      <c r="I30" s="80">
        <f t="shared" ref="I30:I36" si="2">SUM(C30:H30)</f>
        <v>177378</v>
      </c>
      <c r="J30" s="110">
        <f>I30/'ABS Estimated Population'!C4</f>
        <v>7.4218817012861871E-2</v>
      </c>
      <c r="K30" s="69"/>
      <c r="L30" s="29"/>
      <c r="M30" s="29"/>
      <c r="N30" s="29"/>
    </row>
    <row r="31" spans="1:15" s="43" customFormat="1" ht="20.100000000000001" customHeight="1" x14ac:dyDescent="0.2">
      <c r="A31" s="168"/>
      <c r="B31" s="27" t="s">
        <v>5</v>
      </c>
      <c r="C31" s="80">
        <v>1141</v>
      </c>
      <c r="D31" s="80">
        <v>62763</v>
      </c>
      <c r="E31" s="80">
        <v>88212</v>
      </c>
      <c r="F31" s="80">
        <v>73813</v>
      </c>
      <c r="G31" s="80">
        <v>46961</v>
      </c>
      <c r="H31" s="80">
        <v>44184</v>
      </c>
      <c r="I31" s="80">
        <f t="shared" si="2"/>
        <v>317074</v>
      </c>
      <c r="J31" s="110">
        <f>I31/'ABS Estimated Population'!C5</f>
        <v>0.16805006193081026</v>
      </c>
      <c r="K31" s="69"/>
      <c r="L31" s="29"/>
      <c r="M31" s="29"/>
      <c r="N31" s="29"/>
    </row>
    <row r="32" spans="1:15" s="43" customFormat="1" ht="20.100000000000001" customHeight="1" x14ac:dyDescent="0.2">
      <c r="A32" s="168"/>
      <c r="B32" s="27" t="s">
        <v>6</v>
      </c>
      <c r="C32" s="80">
        <v>32766</v>
      </c>
      <c r="D32" s="80">
        <v>67245</v>
      </c>
      <c r="E32" s="80">
        <v>67834</v>
      </c>
      <c r="F32" s="80">
        <v>64686</v>
      </c>
      <c r="G32" s="80">
        <v>57537</v>
      </c>
      <c r="H32" s="80">
        <v>72767</v>
      </c>
      <c r="I32" s="80">
        <f t="shared" si="2"/>
        <v>362835</v>
      </c>
      <c r="J32" s="110">
        <f>I32/'ABS Estimated Population'!C6</f>
        <v>0.53180325177751431</v>
      </c>
      <c r="K32" s="69"/>
      <c r="L32" s="29"/>
      <c r="M32" s="29"/>
      <c r="N32" s="29"/>
    </row>
    <row r="33" spans="1:16" s="43" customFormat="1" ht="20.100000000000001" customHeight="1" x14ac:dyDescent="0.2">
      <c r="A33" s="168"/>
      <c r="B33" s="27" t="s">
        <v>7</v>
      </c>
      <c r="C33" s="79">
        <v>499</v>
      </c>
      <c r="D33" s="80">
        <v>7821</v>
      </c>
      <c r="E33" s="80">
        <v>42954</v>
      </c>
      <c r="F33" s="80">
        <v>55173</v>
      </c>
      <c r="G33" s="80">
        <v>48878</v>
      </c>
      <c r="H33" s="80">
        <v>62674</v>
      </c>
      <c r="I33" s="80">
        <f t="shared" si="2"/>
        <v>217999</v>
      </c>
      <c r="J33" s="110">
        <f>I33/'ABS Estimated Population'!C7</f>
        <v>0.20825635137019932</v>
      </c>
      <c r="K33" s="69"/>
      <c r="L33" s="29"/>
      <c r="M33" s="29"/>
      <c r="N33" s="29"/>
    </row>
    <row r="34" spans="1:16" s="43" customFormat="1" ht="20.100000000000001" customHeight="1" x14ac:dyDescent="0.2">
      <c r="A34" s="168"/>
      <c r="B34" s="27" t="s">
        <v>8</v>
      </c>
      <c r="C34" s="79">
        <v>152</v>
      </c>
      <c r="D34" s="80">
        <v>1676</v>
      </c>
      <c r="E34" s="80">
        <v>13042</v>
      </c>
      <c r="F34" s="80">
        <v>16512</v>
      </c>
      <c r="G34" s="80">
        <v>16248</v>
      </c>
      <c r="H34" s="80">
        <v>22192</v>
      </c>
      <c r="I34" s="80">
        <f t="shared" si="2"/>
        <v>69822</v>
      </c>
      <c r="J34" s="110">
        <f>I34/'ABS Estimated Population'!C8</f>
        <v>0.33802775989194267</v>
      </c>
      <c r="K34" s="69"/>
      <c r="L34" s="29"/>
      <c r="M34" s="29"/>
      <c r="N34" s="29"/>
    </row>
    <row r="35" spans="1:16" s="43" customFormat="1" ht="20.100000000000001" customHeight="1" x14ac:dyDescent="0.2">
      <c r="A35" s="168"/>
      <c r="B35" s="27" t="s">
        <v>9</v>
      </c>
      <c r="C35" s="79">
        <v>32</v>
      </c>
      <c r="D35" s="79">
        <v>283</v>
      </c>
      <c r="E35" s="79">
        <v>620</v>
      </c>
      <c r="F35" s="79">
        <v>1000</v>
      </c>
      <c r="G35" s="79">
        <v>764</v>
      </c>
      <c r="H35" s="79">
        <v>492</v>
      </c>
      <c r="I35" s="80">
        <f t="shared" si="2"/>
        <v>3191</v>
      </c>
      <c r="J35" s="110">
        <f>I35/'ABS Estimated Population'!C9</f>
        <v>3.2030755949931239E-2</v>
      </c>
      <c r="K35" s="69"/>
      <c r="L35" s="29"/>
      <c r="M35" s="29"/>
      <c r="N35" s="29"/>
    </row>
    <row r="36" spans="1:16" s="43" customFormat="1" ht="20.100000000000001" customHeight="1" x14ac:dyDescent="0.2">
      <c r="A36" s="168"/>
      <c r="B36" s="27" t="s">
        <v>10</v>
      </c>
      <c r="C36" s="79">
        <v>142</v>
      </c>
      <c r="D36" s="80">
        <v>996</v>
      </c>
      <c r="E36" s="80">
        <v>2197</v>
      </c>
      <c r="F36" s="80">
        <v>2606</v>
      </c>
      <c r="G36" s="80">
        <v>2058</v>
      </c>
      <c r="H36" s="80">
        <v>2125</v>
      </c>
      <c r="I36" s="80">
        <f t="shared" si="2"/>
        <v>10124</v>
      </c>
      <c r="J36" s="110">
        <f>I36/'ABS Estimated Population'!C10</f>
        <v>6.5064267352185096E-2</v>
      </c>
      <c r="K36" s="69"/>
      <c r="L36" s="29"/>
      <c r="M36" s="29"/>
      <c r="N36" s="29"/>
    </row>
    <row r="37" spans="1:16" s="43" customFormat="1" ht="20.100000000000001" customHeight="1" x14ac:dyDescent="0.2">
      <c r="A37" s="169" t="s">
        <v>18</v>
      </c>
      <c r="B37" s="170"/>
      <c r="C37" s="23">
        <f t="shared" ref="C37:I37" si="3">SUM(C29:C36)</f>
        <v>37389</v>
      </c>
      <c r="D37" s="23">
        <f t="shared" si="3"/>
        <v>243022</v>
      </c>
      <c r="E37" s="23">
        <f t="shared" si="3"/>
        <v>464703</v>
      </c>
      <c r="F37" s="23">
        <f t="shared" si="3"/>
        <v>481577</v>
      </c>
      <c r="G37" s="23">
        <f t="shared" si="3"/>
        <v>413860</v>
      </c>
      <c r="H37" s="23">
        <f t="shared" si="3"/>
        <v>510057</v>
      </c>
      <c r="I37" s="23">
        <f t="shared" si="3"/>
        <v>2150608</v>
      </c>
      <c r="J37" s="111">
        <f>I37/'ABS Estimated Population'!C11</f>
        <v>0.22611321389519723</v>
      </c>
      <c r="K37" s="29"/>
      <c r="L37" s="29"/>
      <c r="M37" s="29"/>
      <c r="N37" s="29"/>
    </row>
    <row r="40" spans="1:16" s="43" customFormat="1" ht="20.100000000000001" customHeight="1" x14ac:dyDescent="0.2">
      <c r="A40" s="169" t="s">
        <v>11</v>
      </c>
      <c r="B40" s="175"/>
      <c r="C40" s="175"/>
      <c r="D40" s="174" t="s">
        <v>20</v>
      </c>
      <c r="E40" s="174"/>
      <c r="F40" s="174"/>
      <c r="G40" s="174"/>
      <c r="H40" s="174"/>
      <c r="I40" s="174"/>
      <c r="J40" s="174"/>
      <c r="K40" s="42"/>
      <c r="L40" s="42"/>
      <c r="M40" s="29"/>
      <c r="N40" s="29"/>
      <c r="O40" s="29"/>
      <c r="P40" s="29"/>
    </row>
    <row r="41" spans="1:16" s="43" customFormat="1" ht="20.100000000000001" customHeight="1" x14ac:dyDescent="0.2">
      <c r="A41" s="175"/>
      <c r="B41" s="175"/>
      <c r="C41" s="175"/>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68" t="s">
        <v>17</v>
      </c>
      <c r="B42" s="191"/>
      <c r="C42" s="27" t="s">
        <v>3</v>
      </c>
      <c r="D42" s="88">
        <v>0</v>
      </c>
      <c r="E42" s="88">
        <v>0</v>
      </c>
      <c r="F42" s="88">
        <v>2</v>
      </c>
      <c r="G42" s="88">
        <v>9</v>
      </c>
      <c r="H42" s="88">
        <v>11</v>
      </c>
      <c r="I42" s="88">
        <v>11</v>
      </c>
      <c r="J42" s="89">
        <f>SUM(D42:I42)</f>
        <v>33</v>
      </c>
      <c r="K42" s="29"/>
      <c r="L42" s="29"/>
      <c r="M42" s="29"/>
      <c r="N42" s="29"/>
      <c r="O42" s="29"/>
    </row>
    <row r="43" spans="1:16" s="43" customFormat="1" ht="20.100000000000001" customHeight="1" x14ac:dyDescent="0.2">
      <c r="A43" s="191"/>
      <c r="B43" s="191"/>
      <c r="C43" s="27" t="s">
        <v>4</v>
      </c>
      <c r="D43" s="88">
        <v>0</v>
      </c>
      <c r="E43" s="88">
        <v>376</v>
      </c>
      <c r="F43" s="88">
        <v>1343</v>
      </c>
      <c r="G43" s="88">
        <v>809</v>
      </c>
      <c r="H43" s="88">
        <v>700</v>
      </c>
      <c r="I43" s="88">
        <v>492</v>
      </c>
      <c r="J43" s="89">
        <f t="shared" ref="J43:J49" si="4">SUM(D43:I43)</f>
        <v>3720</v>
      </c>
      <c r="K43" s="29"/>
      <c r="L43" s="29"/>
      <c r="M43" s="29"/>
      <c r="N43" s="29"/>
      <c r="O43" s="29"/>
    </row>
    <row r="44" spans="1:16" s="43" customFormat="1" ht="20.100000000000001" customHeight="1" x14ac:dyDescent="0.2">
      <c r="A44" s="191"/>
      <c r="B44" s="191"/>
      <c r="C44" s="27" t="s">
        <v>5</v>
      </c>
      <c r="D44" s="88">
        <v>0</v>
      </c>
      <c r="E44" s="88">
        <v>0</v>
      </c>
      <c r="F44" s="88">
        <v>1</v>
      </c>
      <c r="G44" s="88">
        <v>0</v>
      </c>
      <c r="H44" s="88">
        <v>0</v>
      </c>
      <c r="I44" s="88">
        <v>1</v>
      </c>
      <c r="J44" s="89">
        <f t="shared" si="4"/>
        <v>2</v>
      </c>
      <c r="K44" s="29"/>
      <c r="L44" s="29"/>
      <c r="M44" s="29"/>
      <c r="N44" s="29"/>
      <c r="O44" s="29"/>
    </row>
    <row r="45" spans="1:16" s="43" customFormat="1" ht="20.100000000000001" customHeight="1" x14ac:dyDescent="0.2">
      <c r="A45" s="191"/>
      <c r="B45" s="191"/>
      <c r="C45" s="27" t="s">
        <v>6</v>
      </c>
      <c r="D45" s="88">
        <v>0</v>
      </c>
      <c r="E45" s="88">
        <v>12</v>
      </c>
      <c r="F45" s="88">
        <v>35</v>
      </c>
      <c r="G45" s="88">
        <v>16</v>
      </c>
      <c r="H45" s="88">
        <v>12</v>
      </c>
      <c r="I45" s="88">
        <v>10</v>
      </c>
      <c r="J45" s="89">
        <f t="shared" si="4"/>
        <v>85</v>
      </c>
      <c r="K45" s="29"/>
      <c r="L45" s="29"/>
      <c r="M45" s="29"/>
      <c r="N45" s="29"/>
      <c r="O45" s="29"/>
    </row>
    <row r="46" spans="1:16" s="43" customFormat="1" ht="20.100000000000001" customHeight="1" x14ac:dyDescent="0.2">
      <c r="A46" s="191"/>
      <c r="B46" s="191"/>
      <c r="C46" s="27" t="s">
        <v>7</v>
      </c>
      <c r="D46" s="88">
        <v>0</v>
      </c>
      <c r="E46" s="88">
        <v>64</v>
      </c>
      <c r="F46" s="88">
        <v>354</v>
      </c>
      <c r="G46" s="88">
        <v>325</v>
      </c>
      <c r="H46" s="88">
        <v>264</v>
      </c>
      <c r="I46" s="88">
        <v>278</v>
      </c>
      <c r="J46" s="89">
        <f t="shared" si="4"/>
        <v>1285</v>
      </c>
      <c r="K46" s="29"/>
      <c r="L46" s="29"/>
      <c r="M46" s="29"/>
      <c r="N46" s="29"/>
      <c r="O46" s="29"/>
    </row>
    <row r="47" spans="1:16" s="43" customFormat="1" ht="20.100000000000001" customHeight="1" x14ac:dyDescent="0.2">
      <c r="A47" s="191"/>
      <c r="B47" s="191"/>
      <c r="C47" s="27" t="s">
        <v>8</v>
      </c>
      <c r="D47" s="88">
        <v>0</v>
      </c>
      <c r="E47" s="88">
        <v>0</v>
      </c>
      <c r="F47" s="88">
        <v>0</v>
      </c>
      <c r="G47" s="88">
        <v>0</v>
      </c>
      <c r="H47" s="88">
        <v>0</v>
      </c>
      <c r="I47" s="88">
        <v>0</v>
      </c>
      <c r="J47" s="89">
        <f t="shared" si="4"/>
        <v>0</v>
      </c>
      <c r="K47" s="29"/>
      <c r="L47" s="29"/>
      <c r="M47" s="29"/>
      <c r="N47" s="29"/>
      <c r="O47" s="29"/>
    </row>
    <row r="48" spans="1:16" s="43" customFormat="1" ht="20.100000000000001" customHeight="1" x14ac:dyDescent="0.2">
      <c r="A48" s="191"/>
      <c r="B48" s="191"/>
      <c r="C48" s="27" t="s">
        <v>9</v>
      </c>
      <c r="D48" s="88">
        <v>0</v>
      </c>
      <c r="E48" s="88">
        <v>0</v>
      </c>
      <c r="F48" s="88">
        <v>0</v>
      </c>
      <c r="G48" s="88">
        <v>0</v>
      </c>
      <c r="H48" s="88">
        <v>0</v>
      </c>
      <c r="I48" s="88">
        <v>0</v>
      </c>
      <c r="J48" s="89">
        <f t="shared" si="4"/>
        <v>0</v>
      </c>
      <c r="K48" s="29"/>
      <c r="L48" s="29"/>
      <c r="M48" s="29"/>
      <c r="N48" s="29"/>
      <c r="O48" s="29"/>
    </row>
    <row r="49" spans="1:15" s="43" customFormat="1" ht="20.100000000000001" customHeight="1" x14ac:dyDescent="0.2">
      <c r="A49" s="191"/>
      <c r="B49" s="191"/>
      <c r="C49" s="27" t="s">
        <v>10</v>
      </c>
      <c r="D49" s="88">
        <v>0</v>
      </c>
      <c r="E49" s="88">
        <v>0</v>
      </c>
      <c r="F49" s="88">
        <v>0</v>
      </c>
      <c r="G49" s="88">
        <v>0</v>
      </c>
      <c r="H49" s="88">
        <v>0</v>
      </c>
      <c r="I49" s="88">
        <v>0</v>
      </c>
      <c r="J49" s="89">
        <f t="shared" si="4"/>
        <v>0</v>
      </c>
      <c r="L49" s="29"/>
      <c r="M49" s="29"/>
      <c r="N49" s="29"/>
      <c r="O49" s="29"/>
    </row>
    <row r="50" spans="1:15" s="43" customFormat="1" ht="20.100000000000001" customHeight="1" x14ac:dyDescent="0.2">
      <c r="A50" s="169" t="s">
        <v>18</v>
      </c>
      <c r="B50" s="175"/>
      <c r="C50" s="175"/>
      <c r="D50" s="91">
        <f t="shared" ref="D50:I50" si="5">SUM(D42:D49)</f>
        <v>0</v>
      </c>
      <c r="E50" s="91">
        <f t="shared" si="5"/>
        <v>452</v>
      </c>
      <c r="F50" s="91">
        <f t="shared" si="5"/>
        <v>1735</v>
      </c>
      <c r="G50" s="91">
        <f t="shared" si="5"/>
        <v>1159</v>
      </c>
      <c r="H50" s="91">
        <f>SUM(H42:H49)</f>
        <v>987</v>
      </c>
      <c r="I50" s="91">
        <f t="shared" si="5"/>
        <v>792</v>
      </c>
      <c r="J50" s="91">
        <f>SUM(D50:I50)</f>
        <v>5125</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229" t="s">
        <v>19</v>
      </c>
      <c r="B52" s="230"/>
      <c r="C52" s="230"/>
      <c r="D52" s="230"/>
      <c r="E52" s="230"/>
      <c r="F52" s="230"/>
      <c r="G52" s="230"/>
      <c r="H52" s="230"/>
      <c r="I52" s="230"/>
      <c r="J52" s="230"/>
      <c r="M52" s="74"/>
      <c r="N52" s="74"/>
      <c r="O52" s="74"/>
    </row>
    <row r="53" spans="1:15" s="65" customFormat="1" ht="20.100000000000001" customHeight="1" x14ac:dyDescent="0.2">
      <c r="A53" s="231" t="s">
        <v>39</v>
      </c>
      <c r="B53" s="231"/>
      <c r="C53" s="231"/>
      <c r="D53" s="231"/>
      <c r="E53" s="231"/>
      <c r="F53" s="231"/>
      <c r="G53" s="231"/>
      <c r="H53" s="231"/>
      <c r="I53" s="231"/>
      <c r="J53" s="231"/>
      <c r="K53" s="66"/>
      <c r="L53" s="66"/>
      <c r="M53" s="66"/>
      <c r="N53" s="66"/>
      <c r="O53" s="74"/>
    </row>
    <row r="54" spans="1:15" s="65" customFormat="1" ht="20.100000000000001" customHeight="1" x14ac:dyDescent="0.2">
      <c r="A54" s="231"/>
      <c r="B54" s="231"/>
      <c r="C54" s="231"/>
      <c r="D54" s="231"/>
      <c r="E54" s="231"/>
      <c r="F54" s="231"/>
      <c r="G54" s="231"/>
      <c r="H54" s="231"/>
      <c r="I54" s="231"/>
      <c r="J54" s="231"/>
      <c r="K54" s="66"/>
      <c r="L54" s="66"/>
      <c r="M54" s="66"/>
      <c r="N54" s="66"/>
      <c r="O54" s="74"/>
    </row>
    <row r="55" spans="1:15" s="65" customFormat="1" ht="20.100000000000001" customHeight="1" x14ac:dyDescent="0.2">
      <c r="A55" s="236" t="s">
        <v>54</v>
      </c>
      <c r="B55" s="236"/>
      <c r="C55" s="236"/>
      <c r="D55" s="236"/>
      <c r="E55" s="236"/>
      <c r="F55" s="236"/>
      <c r="G55" s="236"/>
      <c r="H55" s="236"/>
      <c r="I55" s="236"/>
      <c r="J55" s="236"/>
      <c r="K55" s="66"/>
      <c r="L55" s="66"/>
      <c r="M55" s="66"/>
      <c r="N55" s="74"/>
      <c r="O55" s="74"/>
    </row>
    <row r="56" spans="1:15" s="65" customFormat="1" ht="20.100000000000001" customHeight="1" x14ac:dyDescent="0.2">
      <c r="A56" s="234" t="s">
        <v>34</v>
      </c>
      <c r="B56" s="235"/>
      <c r="C56" s="235"/>
      <c r="D56" s="235"/>
      <c r="E56" s="235"/>
      <c r="F56" s="235"/>
      <c r="G56" s="235"/>
      <c r="H56" s="235"/>
      <c r="I56" s="235"/>
      <c r="J56" s="235"/>
      <c r="K56" s="67"/>
      <c r="L56" s="67"/>
      <c r="M56" s="32"/>
      <c r="N56" s="74"/>
      <c r="O56" s="74"/>
    </row>
    <row r="57" spans="1:15" s="65" customFormat="1" ht="13.5" customHeight="1" x14ac:dyDescent="0.2">
      <c r="A57" s="231" t="s">
        <v>35</v>
      </c>
      <c r="B57" s="232"/>
      <c r="C57" s="232"/>
      <c r="D57" s="232"/>
      <c r="E57" s="232"/>
      <c r="F57" s="232"/>
      <c r="G57" s="232"/>
      <c r="H57" s="232"/>
      <c r="I57" s="232"/>
      <c r="J57" s="232"/>
      <c r="K57" s="75"/>
      <c r="L57" s="75"/>
      <c r="M57" s="66"/>
      <c r="N57" s="74"/>
      <c r="O57" s="74"/>
    </row>
    <row r="58" spans="1:15" s="65" customFormat="1" ht="20.100000000000001" customHeight="1" x14ac:dyDescent="0.2">
      <c r="A58" s="233"/>
      <c r="B58" s="232"/>
      <c r="C58" s="232"/>
      <c r="D58" s="232"/>
      <c r="E58" s="232"/>
      <c r="F58" s="232"/>
      <c r="G58" s="232"/>
      <c r="H58" s="232"/>
      <c r="I58" s="232"/>
      <c r="J58" s="232"/>
      <c r="K58" s="75"/>
      <c r="L58" s="75"/>
      <c r="M58" s="66"/>
      <c r="N58" s="74"/>
      <c r="O58" s="74"/>
    </row>
    <row r="59" spans="1:15" s="76" customFormat="1" ht="23.25" customHeight="1" x14ac:dyDescent="0.2">
      <c r="A59" s="229" t="s">
        <v>53</v>
      </c>
      <c r="B59" s="230"/>
      <c r="C59" s="230"/>
      <c r="D59" s="230"/>
      <c r="E59" s="230"/>
      <c r="F59" s="230"/>
      <c r="G59" s="230"/>
      <c r="H59" s="230"/>
      <c r="I59" s="230"/>
      <c r="J59" s="230"/>
      <c r="K59" s="68"/>
      <c r="L59" s="68"/>
    </row>
    <row r="60" spans="1:15" ht="20.100000000000001" customHeight="1" x14ac:dyDescent="0.2">
      <c r="A60" s="147"/>
      <c r="B60" s="147"/>
      <c r="C60" s="147"/>
      <c r="D60" s="147"/>
      <c r="E60" s="147"/>
      <c r="F60" s="147"/>
      <c r="G60" s="147"/>
      <c r="H60" s="147"/>
      <c r="I60" s="147"/>
      <c r="J60" s="147"/>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30/09/2016</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17</vt:lpstr>
      <vt:lpstr>Feb 17</vt:lpstr>
      <vt:lpstr>Mar 17</vt:lpstr>
      <vt:lpstr>Apr 17</vt:lpstr>
      <vt:lpstr>May 17</vt:lpstr>
      <vt:lpstr>Jun 17</vt:lpstr>
      <vt:lpstr>Jul 17</vt:lpstr>
      <vt:lpstr>Aug 17</vt:lpstr>
      <vt:lpstr>Sep 17</vt:lpstr>
      <vt:lpstr>Oct 17</vt:lpstr>
      <vt:lpstr>Nov 17</vt:lpstr>
      <vt:lpstr>Dec 17</vt:lpstr>
      <vt:lpstr>ABS Estimated Population</vt:lpstr>
      <vt:lpstr>% Var From Prev Month</vt:lpstr>
      <vt:lpstr>'Apr 17'!Print_Area</vt:lpstr>
      <vt:lpstr>'Aug 17'!Print_Area</vt:lpstr>
      <vt:lpstr>'Dec 17'!Print_Area</vt:lpstr>
      <vt:lpstr>'Feb 17'!Print_Area</vt:lpstr>
      <vt:lpstr>'Jul 17'!Print_Area</vt:lpstr>
      <vt:lpstr>'Jun 17'!Print_Area</vt:lpstr>
      <vt:lpstr>'May 17'!Print_Area</vt:lpstr>
      <vt:lpstr>'Nov 17'!Print_Area</vt:lpstr>
      <vt:lpstr>'Oct 17'!Print_Area</vt:lpstr>
      <vt:lpstr>'Sep 17'!Print_Area</vt:lpstr>
    </vt:vector>
  </TitlesOfParts>
  <Company>Health Insurance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- 2016</dc:title>
  <dc:creator>Department of Human Services</dc:creator>
  <cp:lastModifiedBy>Groeller, Manuel</cp:lastModifiedBy>
  <cp:lastPrinted>2018-01-05T05:46:25Z</cp:lastPrinted>
  <dcterms:created xsi:type="dcterms:W3CDTF">2003-02-03T22:50:28Z</dcterms:created>
  <dcterms:modified xsi:type="dcterms:W3CDTF">2018-01-05T05:46:33Z</dcterms:modified>
</cp:coreProperties>
</file>